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" sheetId="1" state="visible" r:id="rId1"/>
    <sheet xmlns:r="http://schemas.openxmlformats.org/officeDocument/2006/relationships" name="1.1" sheetId="2" state="visible" r:id="rId2"/>
    <sheet xmlns:r="http://schemas.openxmlformats.org/officeDocument/2006/relationships" name="1.2" sheetId="3" state="visible" r:id="rId3"/>
    <sheet xmlns:r="http://schemas.openxmlformats.org/officeDocument/2006/relationships" name="2" sheetId="4" state="visible" r:id="rId4"/>
    <sheet xmlns:r="http://schemas.openxmlformats.org/officeDocument/2006/relationships" name="2.1" sheetId="5" state="visible" r:id="rId5"/>
    <sheet xmlns:r="http://schemas.openxmlformats.org/officeDocument/2006/relationships" name="3" sheetId="6" state="visible" r:id="rId6"/>
    <sheet xmlns:r="http://schemas.openxmlformats.org/officeDocument/2006/relationships" name="3.1" sheetId="7" state="visible" r:id="rId7"/>
    <sheet xmlns:r="http://schemas.openxmlformats.org/officeDocument/2006/relationships" name="3.2" sheetId="8" state="visible" r:id="rId8"/>
    <sheet xmlns:r="http://schemas.openxmlformats.org/officeDocument/2006/relationships" name="4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"/>
    <numFmt numFmtId="165" formatCode="#,##0.000"/>
    <numFmt numFmtId="166" formatCode="#0"/>
  </numFmts>
  <fonts count="72">
    <font>
      <name val="Calibri"/>
      <family val="2"/>
      <color theme="1"/>
      <sz val="11"/>
      <scheme val="minor"/>
    </font>
    <font>
      <name val="SansSerif"/>
      <family val="2"/>
      <color rgb="FF000000"/>
      <sz val="9"/>
    </font>
    <font>
      <name val="Arial"/>
      <family val="2"/>
      <b val="1"/>
      <color rgb="FFC00000"/>
      <sz val="11"/>
    </font>
    <font>
      <name val="Arial"/>
      <family val="2"/>
      <b val="1"/>
      <color rgb="FFC00000"/>
      <sz val="9"/>
    </font>
    <font>
      <name val="SansSerif"/>
      <family val="2"/>
      <b val="1"/>
      <color rgb="FFC00000"/>
      <sz val="9"/>
    </font>
    <font>
      <name val="Arial"/>
      <family val="2"/>
      <b val="1"/>
      <color rgb="FFC00000"/>
      <sz val="7"/>
    </font>
    <font>
      <name val="Arial"/>
      <family val="2"/>
      <b val="1"/>
      <color rgb="FF080808"/>
      <sz val="8"/>
    </font>
    <font>
      <name val="Arial"/>
      <family val="2"/>
      <color rgb="FF080808"/>
      <sz val="8"/>
    </font>
    <font>
      <name val="Arial"/>
      <family val="2"/>
      <color rgb="FF080808"/>
      <sz val="9"/>
    </font>
    <font>
      <name val="Arial"/>
      <family val="2"/>
      <color rgb="FF000000"/>
      <sz val="7"/>
    </font>
    <font>
      <name val="Arial"/>
      <family val="2"/>
      <b val="1"/>
      <color rgb="FF000000"/>
      <sz val="7"/>
    </font>
    <font>
      <name val="Arial"/>
      <family val="2"/>
      <color rgb="FF000000"/>
      <sz val="9"/>
    </font>
    <font>
      <name val="Arial"/>
      <family val="2"/>
      <color rgb="FF080808"/>
      <sz val="7"/>
    </font>
    <font>
      <name val="Times New Roman"/>
      <family val="1"/>
      <color theme="1"/>
      <sz val="11"/>
    </font>
    <font>
      <name val="Times New Roman"/>
      <family val="1"/>
      <color rgb="FF050505"/>
      <sz val="11"/>
    </font>
    <font>
      <name val="Times New Roman"/>
      <family val="1"/>
      <b val="1"/>
      <color rgb="FF000000"/>
      <sz val="11"/>
    </font>
    <font>
      <name val="Times New Roman"/>
      <family val="1"/>
      <b val="1"/>
      <color rgb="FF050505"/>
      <sz val="11"/>
    </font>
    <font>
      <name val="Times New Roman"/>
      <family val="1"/>
      <color rgb="FF000000"/>
      <sz val="11"/>
    </font>
    <font>
      <name val="Times New Roman"/>
      <family val="1"/>
      <b val="1"/>
      <color rgb="FF080808"/>
      <sz val="11"/>
    </font>
    <font>
      <name val="Times New Roman"/>
      <family val="1"/>
      <color rgb="FF080808"/>
      <sz val="11"/>
    </font>
    <font>
      <name val="Times New Roman"/>
      <family val="1"/>
      <color rgb="FFFF0000"/>
      <sz val="11"/>
    </font>
    <font>
      <name val="Times New Roman"/>
      <family val="1"/>
      <b val="1"/>
      <color theme="1" tint="0.0499893185216834"/>
      <sz val="8"/>
    </font>
    <font>
      <name val="Times New Roman"/>
      <family val="1"/>
      <color theme="1" tint="0.0499893185216834"/>
      <sz val="8"/>
    </font>
    <font>
      <name val="Times New Roman"/>
      <family val="1"/>
      <color theme="1" tint="0.0499893185216834"/>
      <sz val="11"/>
    </font>
    <font>
      <name val="Times New Roman"/>
      <family val="1"/>
      <b val="1"/>
      <color theme="1" tint="0.0499893185216834"/>
      <sz val="11"/>
    </font>
    <font>
      <name val="Times New Roman"/>
      <family val="1"/>
      <color rgb="FF000000"/>
      <sz val="8"/>
    </font>
    <font>
      <name val="Times New Roman"/>
      <family val="1"/>
      <color theme="1"/>
      <sz val="8"/>
    </font>
    <font>
      <name val="Times New Roman"/>
      <family val="1"/>
      <b val="1"/>
      <color rgb="FF080808"/>
      <sz val="8"/>
    </font>
    <font>
      <name val="Times New Roman"/>
      <family val="1"/>
      <color rgb="FF080808"/>
      <sz val="8"/>
    </font>
    <font>
      <name val="Calibri"/>
      <family val="2"/>
      <color theme="1"/>
      <sz val="8"/>
      <scheme val="minor"/>
    </font>
    <font>
      <name val="Calibri"/>
      <family val="2"/>
      <color theme="1"/>
      <sz val="9"/>
      <scheme val="minor"/>
    </font>
    <font>
      <name val="SansSerif"/>
      <family val="2"/>
      <color rgb="FF050505"/>
      <sz val="9"/>
    </font>
    <font>
      <name val="Arial"/>
      <family val="2"/>
      <b val="1"/>
      <color rgb="FF000000"/>
      <sz val="9"/>
    </font>
    <font>
      <name val="Times New Roman"/>
      <family val="1"/>
      <color theme="1"/>
      <sz val="9"/>
    </font>
    <font>
      <name val="Times New Roman"/>
      <family val="1"/>
      <b val="1"/>
      <color rgb="FF050505"/>
      <sz val="9"/>
    </font>
    <font>
      <name val="Times New Roman"/>
      <family val="1"/>
      <color rgb="FF050505"/>
      <sz val="9"/>
    </font>
    <font>
      <name val="Times New Roman"/>
      <family val="1"/>
      <color rgb="FF000000"/>
      <sz val="9"/>
    </font>
    <font>
      <name val="Times New Roman"/>
      <family val="1"/>
      <b val="1"/>
      <color rgb="FF000000"/>
      <sz val="9"/>
    </font>
    <font>
      <name val="Times New Roman"/>
      <family val="1"/>
      <b val="1"/>
      <color rgb="FF080808"/>
      <sz val="9"/>
    </font>
    <font>
      <name val="Times New Roman"/>
      <family val="1"/>
      <color rgb="FF080808"/>
      <sz val="9"/>
    </font>
    <font>
      <name val="SansSerif"/>
      <family val="2"/>
      <color rgb="FF000000"/>
      <sz val="8"/>
    </font>
    <font>
      <name val="Arial"/>
      <family val="2"/>
      <b val="1"/>
      <color rgb="FFC00000"/>
      <sz val="8"/>
    </font>
    <font>
      <name val="SansSerif"/>
      <family val="2"/>
      <b val="1"/>
      <color rgb="FFC00000"/>
      <sz val="8"/>
    </font>
    <font>
      <name val="Arial"/>
      <family val="2"/>
      <color rgb="FF000000"/>
      <sz val="8"/>
    </font>
    <font>
      <name val="Arial"/>
      <family val="2"/>
      <color theme="1" tint="0.0499893185216834"/>
      <sz val="8"/>
    </font>
    <font>
      <name val="Arial"/>
      <family val="2"/>
      <color rgb="FFFF0000"/>
      <sz val="8"/>
    </font>
    <font>
      <name val="Arial"/>
      <family val="2"/>
      <b val="1"/>
      <color theme="1" tint="0.0499893185216834"/>
      <sz val="8"/>
    </font>
    <font>
      <name val="Arial"/>
      <family val="2"/>
      <b val="1"/>
      <color rgb="FF000000"/>
      <sz val="8"/>
    </font>
    <font>
      <name val="Arial"/>
      <family val="2"/>
      <b val="1"/>
      <color rgb="FFFF0000"/>
      <sz val="8"/>
    </font>
    <font>
      <name val="Times New Roman"/>
      <family val="1"/>
      <color rgb="FF050505"/>
      <sz val="8"/>
    </font>
    <font>
      <name val="Times New Roman"/>
      <family val="1"/>
      <b val="1"/>
      <color rgb="FF000000"/>
      <sz val="8"/>
    </font>
    <font>
      <name val="Times New Roman"/>
      <family val="1"/>
      <b val="1"/>
      <color rgb="FF050505"/>
      <sz val="8"/>
    </font>
    <font>
      <name val="Calibri"/>
      <family val="2"/>
      <b val="1"/>
      <color theme="1"/>
      <sz val="11"/>
      <scheme val="minor"/>
    </font>
    <font>
      <name val="Times New Roman"/>
      <family val="1"/>
      <b val="1"/>
      <i val="1"/>
      <color theme="1" tint="0.0499893185216834"/>
      <sz val="11"/>
    </font>
    <font>
      <name val="Times New Roman"/>
      <family val="1"/>
      <color rgb="FF002060"/>
      <sz val="11"/>
    </font>
    <font>
      <name val="Times New Roman"/>
      <family val="1"/>
      <b val="1"/>
      <i val="1"/>
      <color rgb="FF002060"/>
      <sz val="11"/>
    </font>
    <font>
      <name val="Calibri"/>
      <family val="2"/>
      <color rgb="FFFF0000"/>
      <sz val="11"/>
      <scheme val="minor"/>
    </font>
    <font>
      <name val="Calibri"/>
      <family val="2"/>
      <color theme="1" tint="0.0499893185216834"/>
      <sz val="11"/>
      <scheme val="minor"/>
    </font>
    <font>
      <name val="Times New Roman"/>
      <family val="1"/>
      <b val="1"/>
      <color rgb="FFC00000"/>
      <sz val="11"/>
    </font>
    <font>
      <name val="Calibri"/>
      <family val="2"/>
      <color rgb="FF000000"/>
      <sz val="11"/>
    </font>
    <font>
      <name val="Calibri"/>
      <family val="2"/>
      <b val="1"/>
      <color rgb="FFC00000"/>
      <sz val="12"/>
    </font>
    <font>
      <name val="SansSerif"/>
      <family val="2"/>
      <color rgb="FF000000"/>
      <sz val="11"/>
    </font>
    <font>
      <name val="Calibri"/>
      <family val="2"/>
      <b val="1"/>
      <color rgb="FFC00000"/>
      <sz val="11"/>
    </font>
    <font>
      <name val="Calibri"/>
      <family val="2"/>
      <b val="1"/>
      <color rgb="FF000000"/>
      <sz val="11"/>
    </font>
    <font>
      <name val="Times New Roman"/>
      <family val="1"/>
      <i val="1"/>
      <color rgb="FF000000"/>
      <sz val="12"/>
    </font>
    <font>
      <name val="Times New Roman"/>
      <family val="1"/>
      <color rgb="FF000000"/>
      <sz val="12"/>
    </font>
    <font>
      <name val="Times New Roman"/>
      <family val="1"/>
      <b val="1"/>
      <color rgb="FF000000"/>
      <sz val="12"/>
    </font>
    <font>
      <name val="Times New Roman"/>
      <family val="1"/>
      <color rgb="FF080808"/>
      <sz val="12"/>
    </font>
    <font>
      <name val="Times New Roman"/>
      <family val="1"/>
      <b val="1"/>
      <color rgb="FF050505"/>
      <sz val="12"/>
    </font>
    <font>
      <name val="Times New Roman"/>
      <family val="1"/>
      <color theme="1" tint="0.0499893185216834"/>
      <sz val="12"/>
    </font>
    <font>
      <name val="Times New Roman"/>
      <family val="1"/>
      <b val="1"/>
      <color rgb="FF080808"/>
      <sz val="12"/>
    </font>
    <font>
      <name val="Times New Roman"/>
      <family val="1"/>
      <color theme="1"/>
      <sz val="12"/>
    </font>
  </fonts>
  <fills count="6">
    <fill>
      <patternFill/>
    </fill>
    <fill>
      <patternFill patternType="gray125"/>
    </fill>
    <fill>
      <patternFill patternType="solid">
        <fgColor rgb="FFEBF1DE"/>
      </patternFill>
    </fill>
    <fill>
      <patternFill patternType="solid">
        <fgColor rgb="FFFFFFFF"/>
      </patternFill>
    </fill>
    <fill>
      <patternFill patternType="solid">
        <fgColor rgb="FFE6E6E6"/>
      </patternFill>
    </fill>
    <fill>
      <patternFill patternType="solid">
        <fgColor theme="0" tint="-0.1499984740745262"/>
        <bgColor indexed="64"/>
      </patternFill>
    </fill>
  </fills>
  <borders count="153"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50505"/>
      </left>
      <right style="hair">
        <color rgb="FF050505"/>
      </right>
      <top style="hair">
        <color rgb="FF050505"/>
      </top>
      <bottom style="thin">
        <color rgb="FF050505"/>
      </bottom>
      <diagonal/>
    </border>
    <border>
      <left style="hair">
        <color rgb="FF050505"/>
      </left>
      <right style="thin">
        <color rgb="FF050505"/>
      </right>
      <top style="hair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uble">
        <color rgb="FF050505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thin">
        <color rgb="FF050505"/>
      </top>
      <bottom/>
      <diagonal/>
    </border>
    <border>
      <left style="thin">
        <color rgb="FF050505"/>
      </left>
      <right/>
      <top/>
      <bottom/>
      <diagonal/>
    </border>
    <border>
      <left/>
      <right style="thin">
        <color rgb="FF050505"/>
      </right>
      <top style="thin">
        <color rgb="FF050505"/>
      </top>
      <bottom/>
      <diagonal/>
    </border>
    <border>
      <left/>
      <right style="thin">
        <color rgb="FF050505"/>
      </right>
      <top/>
      <bottom/>
      <diagonal/>
    </border>
    <border>
      <left style="thin">
        <color rgb="FF050505"/>
      </left>
      <right/>
      <top/>
      <bottom style="thin">
        <color rgb="FF050505"/>
      </bottom>
      <diagonal/>
    </border>
    <border>
      <left/>
      <right/>
      <top/>
      <bottom style="thin">
        <color rgb="FF050505"/>
      </bottom>
      <diagonal/>
    </border>
    <border>
      <left/>
      <right style="thin">
        <color rgb="FF050505"/>
      </right>
      <top/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/>
      <bottom/>
      <diagonal/>
    </border>
    <border>
      <left style="thin">
        <color rgb="FF050505"/>
      </left>
      <right style="thin">
        <color rgb="FF050505"/>
      </right>
      <top/>
      <bottom style="thin">
        <color rgb="FF050505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50505"/>
      </top>
      <bottom/>
      <diagonal/>
    </border>
    <border>
      <left/>
      <right style="thin">
        <color rgb="FF000000"/>
      </right>
      <top style="thin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/>
      <diagonal/>
    </border>
    <border>
      <left/>
      <right style="thin">
        <color rgb="FF050505"/>
      </right>
      <top style="double">
        <color rgb="FF050505"/>
      </top>
      <bottom/>
      <diagonal/>
    </border>
    <border>
      <left/>
      <right/>
      <top style="double">
        <color rgb="FF050505"/>
      </top>
      <bottom style="hair">
        <color rgb="FF050505"/>
      </bottom>
      <diagonal/>
    </border>
    <border>
      <left/>
      <right style="thin">
        <color rgb="FF050505"/>
      </right>
      <top style="double">
        <color rgb="FF050505"/>
      </top>
      <bottom style="hair">
        <color rgb="FF050505"/>
      </bottom>
      <diagonal/>
    </border>
    <border>
      <left/>
      <right/>
      <top style="hair">
        <color rgb="FF050505"/>
      </top>
      <bottom/>
      <diagonal/>
    </border>
    <border>
      <left/>
      <right style="hair">
        <color rgb="FF050505"/>
      </right>
      <top style="hair">
        <color rgb="FF050505"/>
      </top>
      <bottom/>
      <diagonal/>
    </border>
    <border>
      <left/>
      <right style="hair">
        <color rgb="FF050505"/>
      </right>
      <top style="hair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hair">
        <color rgb="FF050505"/>
      </bottom>
      <diagonal/>
    </border>
    <border>
      <left/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double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double">
        <color rgb="FF050505"/>
      </right>
      <top style="double">
        <color rgb="FF050505"/>
      </top>
      <bottom/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/>
      <top/>
      <bottom/>
      <diagonal/>
    </border>
    <border>
      <left style="double">
        <color rgb="FF050505"/>
      </left>
      <right style="thin">
        <color rgb="FF050505"/>
      </right>
      <top/>
      <bottom/>
      <diagonal/>
    </border>
    <border>
      <left style="double">
        <color rgb="FF050505"/>
      </left>
      <right style="thin">
        <color rgb="FF050505"/>
      </right>
      <top/>
      <bottom style="thin">
        <color rgb="FF050505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thin">
        <color rgb="FF050505"/>
      </left>
      <right style="double">
        <color rgb="FF050505"/>
      </right>
      <top style="double">
        <color rgb="FF050505"/>
      </top>
      <bottom style="medium">
        <color rgb="FF050505"/>
      </bottom>
      <diagonal/>
    </border>
    <border>
      <left/>
      <right style="thin">
        <color rgb="FF050505"/>
      </right>
      <top style="double">
        <color rgb="FF050505"/>
      </top>
      <bottom style="medium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/>
      <top style="thin">
        <color rgb="FF050505"/>
      </top>
      <bottom style="hair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50505"/>
      </left>
      <right style="thin">
        <color indexed="64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/>
      <top/>
      <bottom style="thin">
        <color rgb="FF050505"/>
      </bottom>
      <diagonal/>
    </border>
    <border>
      <left/>
      <right style="double">
        <color rgb="FF050505"/>
      </right>
      <top/>
      <bottom/>
      <diagonal/>
    </border>
    <border>
      <left/>
      <right style="double">
        <color rgb="FF050505"/>
      </right>
      <top/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/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/>
      <bottom/>
      <diagonal/>
    </border>
    <border>
      <left/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hair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80808"/>
      </left>
      <right style="medium">
        <color rgb="FF080808"/>
      </right>
      <top style="thin">
        <color rgb="FF080808"/>
      </top>
      <bottom style="thin">
        <color rgb="FF080808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80808"/>
      </top>
      <bottom/>
      <diagonal/>
    </border>
    <border>
      <left/>
      <right style="medium">
        <color rgb="FF080808"/>
      </right>
      <top style="thin">
        <color rgb="FF080808"/>
      </top>
      <bottom/>
      <diagonal/>
    </border>
    <border>
      <left/>
      <right/>
      <top style="thin">
        <color rgb="FF080808"/>
      </top>
      <bottom style="thin">
        <color rgb="FF080808"/>
      </bottom>
      <diagonal/>
    </border>
    <border>
      <left/>
      <right style="medium">
        <color rgb="FF080808"/>
      </right>
      <top style="thin">
        <color rgb="FF080808"/>
      </top>
      <bottom style="thin">
        <color rgb="FF08080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9">
    <xf numFmtId="0" fontId="0" fillId="0" borderId="0" pivotButton="0" quotePrefix="0" xfId="0"/>
    <xf numFmtId="0" fontId="0" fillId="0" borderId="0" applyAlignment="1" applyProtection="1" pivotButton="0" quotePrefix="0" xfId="0">
      <alignment wrapText="1"/>
      <protection locked="0" hidden="0"/>
    </xf>
    <xf numFmtId="0" fontId="1" fillId="0" borderId="0" applyAlignment="1" pivotButton="0" quotePrefix="0" xfId="0">
      <alignment horizontal="left" vertical="top"/>
    </xf>
    <xf numFmtId="0" fontId="2" fillId="0" borderId="0" applyAlignment="1" pivotButton="0" quotePrefix="0" xfId="0">
      <alignment horizontal="center" vertical="top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right" vertical="center"/>
    </xf>
    <xf numFmtId="0" fontId="3" fillId="2" borderId="1" applyAlignment="1" pivotButton="0" quotePrefix="0" xfId="0">
      <alignment horizontal="center" vertical="center"/>
    </xf>
    <xf numFmtId="0" fontId="0" fillId="0" borderId="2" pivotButton="0" quotePrefix="0" xfId="0"/>
    <xf numFmtId="0" fontId="3" fillId="2" borderId="2" applyAlignment="1" pivotButton="0" quotePrefix="0" xfId="0">
      <alignment horizontal="left" vertical="center"/>
    </xf>
    <xf numFmtId="0" fontId="3" fillId="2" borderId="2" applyAlignment="1" pivotButton="0" quotePrefix="0" xfId="0">
      <alignment horizontal="center" vertical="center"/>
    </xf>
    <xf numFmtId="0" fontId="3" fillId="2" borderId="3" applyAlignment="1" pivotButton="0" quotePrefix="0" xfId="0">
      <alignment horizontal="left" vertical="center"/>
    </xf>
    <xf numFmtId="0" fontId="0" fillId="0" borderId="3" pivotButton="0" quotePrefix="0" xfId="0"/>
    <xf numFmtId="0" fontId="2" fillId="2" borderId="4" applyAlignment="1" pivotButton="0" quotePrefix="0" xfId="0">
      <alignment horizontal="center" vertical="center"/>
    </xf>
    <xf numFmtId="0" fontId="0" fillId="0" borderId="47" pivotButton="0" quotePrefix="0" xfId="0"/>
    <xf numFmtId="0" fontId="0" fillId="0" borderId="48" pivotButton="0" quotePrefix="0" xfId="0"/>
    <xf numFmtId="0" fontId="3" fillId="2" borderId="5" applyAlignment="1" pivotButton="0" quotePrefix="0" xfId="0">
      <alignment horizontal="center" vertical="center"/>
    </xf>
    <xf numFmtId="0" fontId="0" fillId="0" borderId="70" pivotButton="0" quotePrefix="0" xfId="0"/>
    <xf numFmtId="0" fontId="0" fillId="0" borderId="71" pivotButton="0" quotePrefix="0" xfId="0"/>
    <xf numFmtId="0" fontId="0" fillId="0" borderId="64" pivotButton="0" quotePrefix="0" xfId="0"/>
    <xf numFmtId="0" fontId="0" fillId="0" borderId="65" pivotButton="0" quotePrefix="0" xfId="0"/>
    <xf numFmtId="0" fontId="5" fillId="2" borderId="6" applyAlignment="1" pivotButton="0" quotePrefix="0" xfId="0">
      <alignment horizontal="center" vertical="center"/>
    </xf>
    <xf numFmtId="0" fontId="0" fillId="0" borderId="63" pivotButton="0" quotePrefix="0" xfId="0"/>
    <xf numFmtId="0" fontId="5" fillId="2" borderId="6" applyAlignment="1" pivotButton="0" quotePrefix="0" xfId="0">
      <alignment horizontal="center" vertical="center" wrapText="1"/>
    </xf>
    <xf numFmtId="0" fontId="5" fillId="2" borderId="7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 wrapText="1"/>
    </xf>
    <xf numFmtId="0" fontId="5" fillId="2" borderId="8" applyAlignment="1" pivotButton="0" quotePrefix="0" xfId="0">
      <alignment horizontal="center" vertical="center" wrapText="1"/>
    </xf>
    <xf numFmtId="0" fontId="5" fillId="2" borderId="9" applyAlignment="1" pivotButton="0" quotePrefix="0" xfId="0">
      <alignment horizontal="center" vertical="center" wrapText="1"/>
    </xf>
    <xf numFmtId="0" fontId="5" fillId="2" borderId="10" applyAlignment="1" pivotButton="0" quotePrefix="0" xfId="0">
      <alignment horizontal="center" vertical="center" wrapText="1"/>
    </xf>
    <xf numFmtId="0" fontId="5" fillId="2" borderId="11" applyAlignment="1" pivotButton="0" quotePrefix="0" xfId="0">
      <alignment horizontal="center" vertical="center" wrapText="1"/>
    </xf>
    <xf numFmtId="0" fontId="5" fillId="2" borderId="12" applyAlignment="1" pivotButton="0" quotePrefix="0" xfId="0">
      <alignment horizontal="center" vertical="center" wrapText="1"/>
    </xf>
    <xf numFmtId="0" fontId="0" fillId="0" borderId="46" pivotButton="0" quotePrefix="0" xfId="0"/>
    <xf numFmtId="0" fontId="0" fillId="0" borderId="74" pivotButton="0" quotePrefix="0" xfId="0"/>
    <xf numFmtId="0" fontId="0" fillId="0" borderId="66" pivotButton="0" quotePrefix="0" xfId="0"/>
    <xf numFmtId="0" fontId="0" fillId="0" borderId="67" pivotButton="0" quotePrefix="0" xfId="0"/>
    <xf numFmtId="0" fontId="0" fillId="0" borderId="68" pivotButton="0" quotePrefix="0" xfId="0"/>
    <xf numFmtId="0" fontId="5" fillId="2" borderId="13" applyAlignment="1" pivotButton="0" quotePrefix="0" xfId="0">
      <alignment horizontal="center" vertical="center"/>
    </xf>
    <xf numFmtId="0" fontId="5" fillId="2" borderId="14" applyAlignment="1" pivotButton="0" quotePrefix="0" xfId="0">
      <alignment horizontal="center" vertical="center"/>
    </xf>
    <xf numFmtId="0" fontId="6" fillId="0" borderId="15" applyAlignment="1" pivotButton="0" quotePrefix="0" xfId="0">
      <alignment horizontal="center" vertical="center"/>
    </xf>
    <xf numFmtId="0" fontId="0" fillId="0" borderId="62" pivotButton="0" quotePrefix="0" xfId="0"/>
    <xf numFmtId="0" fontId="6" fillId="0" borderId="16" applyAlignment="1" pivotButton="0" quotePrefix="0" xfId="0">
      <alignment horizontal="center" vertical="center"/>
    </xf>
    <xf numFmtId="0" fontId="6" fillId="0" borderId="17" applyAlignment="1" pivotButton="0" quotePrefix="0" xfId="0">
      <alignment horizontal="center" vertical="center"/>
    </xf>
    <xf numFmtId="0" fontId="6" fillId="0" borderId="18" applyAlignment="1" pivotButton="0" quotePrefix="0" xfId="0">
      <alignment horizontal="center" vertical="center"/>
    </xf>
    <xf numFmtId="0" fontId="6" fillId="0" borderId="19" applyAlignment="1" pivotButton="0" quotePrefix="0" xfId="0">
      <alignment horizontal="center" vertical="center"/>
    </xf>
    <xf numFmtId="0" fontId="7" fillId="0" borderId="20" applyAlignment="1" pivotButton="0" quotePrefix="0" xfId="0">
      <alignment horizontal="center" vertical="center"/>
    </xf>
    <xf numFmtId="0" fontId="0" fillId="0" borderId="61" pivotButton="0" quotePrefix="0" xfId="0"/>
    <xf numFmtId="0" fontId="8" fillId="0" borderId="21" applyAlignment="1" pivotButton="0" quotePrefix="0" xfId="0">
      <alignment horizontal="center" vertical="center"/>
    </xf>
    <xf numFmtId="0" fontId="6" fillId="0" borderId="22" applyAlignment="1" pivotButton="0" quotePrefix="0" xfId="0">
      <alignment horizontal="center" vertical="center"/>
    </xf>
    <xf numFmtId="0" fontId="9" fillId="0" borderId="23" applyAlignment="1" pivotButton="0" quotePrefix="0" xfId="0">
      <alignment horizontal="center" vertical="center"/>
    </xf>
    <xf numFmtId="0" fontId="0" fillId="0" borderId="54" pivotButton="0" quotePrefix="0" xfId="0"/>
    <xf numFmtId="0" fontId="9" fillId="3" borderId="24" applyAlignment="1" pivotButton="0" quotePrefix="0" xfId="0">
      <alignment horizontal="left" vertical="center" wrapText="1"/>
    </xf>
    <xf numFmtId="4" fontId="9" fillId="3" borderId="24" applyAlignment="1" pivotButton="0" quotePrefix="0" xfId="0">
      <alignment horizontal="right" vertical="center"/>
    </xf>
    <xf numFmtId="164" fontId="9" fillId="3" borderId="24" applyAlignment="1" pivotButton="0" quotePrefix="0" xfId="0">
      <alignment horizontal="right" vertical="center"/>
    </xf>
    <xf numFmtId="3" fontId="9" fillId="3" borderId="24" applyAlignment="1" pivotButton="0" quotePrefix="0" xfId="0">
      <alignment horizontal="right" vertical="center"/>
    </xf>
    <xf numFmtId="4" fontId="9" fillId="3" borderId="25" applyAlignment="1" pivotButton="0" quotePrefix="0" xfId="0">
      <alignment horizontal="right" vertical="center"/>
    </xf>
    <xf numFmtId="0" fontId="10" fillId="3" borderId="24" applyAlignment="1" pivotButton="0" quotePrefix="0" xfId="0">
      <alignment horizontal="left" vertical="center" wrapText="1"/>
    </xf>
    <xf numFmtId="0" fontId="10" fillId="0" borderId="23" applyAlignment="1" pivotButton="0" quotePrefix="0" xfId="0">
      <alignment horizontal="center" vertical="center"/>
    </xf>
    <xf numFmtId="4" fontId="10" fillId="3" borderId="24" applyAlignment="1" pivotButton="0" quotePrefix="0" xfId="0">
      <alignment horizontal="right" vertical="center"/>
    </xf>
    <xf numFmtId="164" fontId="10" fillId="3" borderId="24" applyAlignment="1" pivotButton="0" quotePrefix="0" xfId="0">
      <alignment horizontal="right" vertical="center"/>
    </xf>
    <xf numFmtId="3" fontId="10" fillId="3" borderId="24" applyAlignment="1" pivotButton="0" quotePrefix="0" xfId="0">
      <alignment horizontal="right" vertical="center"/>
    </xf>
    <xf numFmtId="3" fontId="9" fillId="3" borderId="25" applyAlignment="1" pivotButton="0" quotePrefix="0" xfId="0">
      <alignment horizontal="right" vertical="center"/>
    </xf>
    <xf numFmtId="0" fontId="6" fillId="0" borderId="26" applyAlignment="1" pivotButton="0" quotePrefix="0" xfId="0">
      <alignment horizontal="center" vertical="center"/>
    </xf>
    <xf numFmtId="0" fontId="0" fillId="0" borderId="57" pivotButton="0" quotePrefix="0" xfId="0"/>
    <xf numFmtId="0" fontId="0" fillId="0" borderId="58" pivotButton="0" quotePrefix="0" xfId="0"/>
    <xf numFmtId="0" fontId="7" fillId="0" borderId="27" applyAlignment="1" pivotButton="0" quotePrefix="0" xfId="0">
      <alignment horizontal="center" vertical="center"/>
    </xf>
    <xf numFmtId="164" fontId="7" fillId="0" borderId="28" applyAlignment="1" pivotButton="0" quotePrefix="0" xfId="0">
      <alignment horizontal="center" vertical="center"/>
    </xf>
    <xf numFmtId="0" fontId="7" fillId="0" borderId="28" applyAlignment="1" pivotButton="0" quotePrefix="0" xfId="0">
      <alignment horizontal="center" vertical="center"/>
    </xf>
    <xf numFmtId="0" fontId="7" fillId="0" borderId="29" applyAlignment="1" pivotButton="0" quotePrefix="0" xfId="0">
      <alignment horizontal="center" vertical="center"/>
    </xf>
    <xf numFmtId="0" fontId="7" fillId="0" borderId="30" applyAlignment="1" pivotButton="0" quotePrefix="0" xfId="0">
      <alignment horizontal="center" vertical="center"/>
    </xf>
    <xf numFmtId="0" fontId="8" fillId="0" borderId="20" applyAlignment="1" pivotButton="0" quotePrefix="0" xfId="0">
      <alignment horizontal="center" vertical="center"/>
    </xf>
    <xf numFmtId="0" fontId="7" fillId="0" borderId="16" applyAlignment="1" pivotButton="0" quotePrefix="0" xfId="0">
      <alignment horizontal="center" vertical="center"/>
    </xf>
    <xf numFmtId="164" fontId="7" fillId="0" borderId="17" applyAlignment="1" pivotButton="0" quotePrefix="0" xfId="0">
      <alignment horizontal="center" vertical="center"/>
    </xf>
    <xf numFmtId="0" fontId="7" fillId="0" borderId="17" applyAlignment="1" pivotButton="0" quotePrefix="0" xfId="0">
      <alignment horizontal="center" vertical="center"/>
    </xf>
    <xf numFmtId="0" fontId="7" fillId="0" borderId="22" applyAlignment="1" pivotButton="0" quotePrefix="0" xfId="0">
      <alignment horizontal="center" vertical="center"/>
    </xf>
    <xf numFmtId="0" fontId="7" fillId="0" borderId="19" applyAlignment="1" pivotButton="0" quotePrefix="0" xfId="0">
      <alignment horizontal="center" vertical="center"/>
    </xf>
    <xf numFmtId="0" fontId="9" fillId="3" borderId="31" applyAlignment="1" pivotButton="0" quotePrefix="0" xfId="0">
      <alignment horizontal="center" vertical="center"/>
    </xf>
    <xf numFmtId="0" fontId="0" fillId="0" borderId="49" pivotButton="0" quotePrefix="0" xfId="0"/>
    <xf numFmtId="0" fontId="9" fillId="3" borderId="32" applyAlignment="1" pivotButton="0" quotePrefix="0" xfId="0">
      <alignment horizontal="left" vertical="center" wrapText="1"/>
    </xf>
    <xf numFmtId="4" fontId="9" fillId="3" borderId="32" applyAlignment="1" pivotButton="0" quotePrefix="0" xfId="0">
      <alignment horizontal="right" vertical="center"/>
    </xf>
    <xf numFmtId="164" fontId="9" fillId="3" borderId="32" applyAlignment="1" pivotButton="0" quotePrefix="0" xfId="0">
      <alignment horizontal="right" vertical="center"/>
    </xf>
    <xf numFmtId="165" fontId="9" fillId="3" borderId="32" applyAlignment="1" pivotButton="0" quotePrefix="0" xfId="0">
      <alignment horizontal="right" vertical="center"/>
    </xf>
    <xf numFmtId="4" fontId="9" fillId="3" borderId="5" applyAlignment="1" pivotButton="0" quotePrefix="0" xfId="0">
      <alignment horizontal="right" vertical="center"/>
    </xf>
    <xf numFmtId="43" fontId="9" fillId="3" borderId="32" applyAlignment="1" pivotButton="0" quotePrefix="0" xfId="0">
      <alignment horizontal="right" vertical="center"/>
    </xf>
    <xf numFmtId="0" fontId="10" fillId="3" borderId="32" applyAlignment="1" pivotButton="0" quotePrefix="0" xfId="0">
      <alignment horizontal="left" vertical="center" wrapText="1"/>
    </xf>
    <xf numFmtId="4" fontId="10" fillId="3" borderId="32" applyAlignment="1" pivotButton="0" quotePrefix="0" xfId="0">
      <alignment horizontal="right" vertical="center"/>
    </xf>
    <xf numFmtId="164" fontId="10" fillId="3" borderId="32" applyAlignment="1" pivotButton="0" quotePrefix="0" xfId="0">
      <alignment horizontal="right" vertical="center"/>
    </xf>
    <xf numFmtId="3" fontId="10" fillId="3" borderId="32" applyAlignment="1" pivotButton="0" quotePrefix="0" xfId="0">
      <alignment horizontal="right" vertical="center"/>
    </xf>
    <xf numFmtId="165" fontId="10" fillId="3" borderId="32" applyAlignment="1" pivotButton="0" quotePrefix="0" xfId="0">
      <alignment horizontal="right" vertical="center"/>
    </xf>
    <xf numFmtId="4" fontId="10" fillId="3" borderId="5" applyAlignment="1" pivotButton="0" quotePrefix="0" xfId="0">
      <alignment horizontal="right" vertical="center"/>
    </xf>
    <xf numFmtId="3" fontId="9" fillId="3" borderId="32" applyAlignment="1" pivotButton="0" quotePrefix="0" xfId="0">
      <alignment horizontal="right" vertical="center"/>
    </xf>
    <xf numFmtId="0" fontId="1" fillId="2" borderId="33" applyAlignment="1" pivotButton="0" quotePrefix="0" xfId="0">
      <alignment horizontal="left" vertical="top"/>
    </xf>
    <xf numFmtId="0" fontId="0" fillId="0" borderId="52" pivotButton="0" quotePrefix="0" xfId="0"/>
    <xf numFmtId="0" fontId="3" fillId="2" borderId="34" applyAlignment="1" pivotButton="0" quotePrefix="0" xfId="0">
      <alignment horizontal="center" vertical="center"/>
    </xf>
    <xf numFmtId="0" fontId="3" fillId="2" borderId="34" applyAlignment="1" pivotButton="0" quotePrefix="0" xfId="0">
      <alignment horizontal="right" vertical="center"/>
    </xf>
    <xf numFmtId="0" fontId="11" fillId="2" borderId="34" applyAlignment="1" pivotButton="0" quotePrefix="0" xfId="0">
      <alignment horizontal="right" vertical="center"/>
    </xf>
    <xf numFmtId="0" fontId="11" fillId="2" borderId="35" applyAlignment="1" pivotButton="0" quotePrefix="0" xfId="0">
      <alignment horizontal="right" vertical="center"/>
    </xf>
    <xf numFmtId="0" fontId="6" fillId="0" borderId="7" applyAlignment="1" pivotButton="0" quotePrefix="0" xfId="0">
      <alignment horizontal="center" vertical="center"/>
    </xf>
    <xf numFmtId="0" fontId="0" fillId="0" borderId="36" pivotButton="0" quotePrefix="0" xfId="0"/>
    <xf numFmtId="0" fontId="0" fillId="0" borderId="38" pivotButton="0" quotePrefix="0" xfId="0"/>
    <xf numFmtId="0" fontId="12" fillId="0" borderId="7" applyAlignment="1" pivotButton="0" quotePrefix="0" xfId="0">
      <alignment horizontal="left" vertical="center"/>
    </xf>
    <xf numFmtId="0" fontId="0" fillId="0" borderId="43" pivotButton="0" quotePrefix="0" xfId="0"/>
    <xf numFmtId="0" fontId="0" fillId="0" borderId="44" pivotButton="0" quotePrefix="0" xfId="0"/>
    <xf numFmtId="0" fontId="0" fillId="0" borderId="37" pivotButton="0" quotePrefix="0" xfId="0"/>
    <xf numFmtId="0" fontId="0" fillId="0" borderId="39" pivotButton="0" quotePrefix="0" xfId="0"/>
    <xf numFmtId="0" fontId="0" fillId="0" borderId="40" pivotButton="0" quotePrefix="0" xfId="0"/>
    <xf numFmtId="0" fontId="0" fillId="0" borderId="41" pivotButton="0" quotePrefix="0" xfId="0"/>
    <xf numFmtId="0" fontId="0" fillId="0" borderId="42" pivotButton="0" quotePrefix="0" xfId="0"/>
    <xf numFmtId="0" fontId="13" fillId="0" borderId="0" applyAlignment="1" applyProtection="1" pivotButton="0" quotePrefix="0" xfId="0">
      <alignment wrapText="1"/>
      <protection locked="0" hidden="0"/>
    </xf>
    <xf numFmtId="0" fontId="14" fillId="0" borderId="0" applyAlignment="1" pivotButton="0" quotePrefix="0" xfId="0">
      <alignment horizontal="left" vertical="top"/>
    </xf>
    <xf numFmtId="0" fontId="15" fillId="0" borderId="0" applyAlignment="1" pivotButton="0" quotePrefix="0" xfId="0">
      <alignment horizontal="center" vertical="top"/>
    </xf>
    <xf numFmtId="0" fontId="16" fillId="0" borderId="0" applyAlignment="1" pivotButton="0" quotePrefix="0" xfId="0">
      <alignment horizontal="left" vertical="center"/>
    </xf>
    <xf numFmtId="0" fontId="16" fillId="0" borderId="76" applyAlignment="1" pivotButton="0" quotePrefix="0" xfId="0">
      <alignment horizontal="center" vertical="center" wrapText="1"/>
    </xf>
    <xf numFmtId="0" fontId="16" fillId="0" borderId="77" applyAlignment="1" pivotButton="0" quotePrefix="0" xfId="0">
      <alignment horizontal="center" vertical="center" wrapText="1"/>
    </xf>
    <xf numFmtId="0" fontId="16" fillId="0" borderId="77" applyAlignment="1" pivotButton="0" quotePrefix="0" xfId="0">
      <alignment horizontal="center" vertical="center"/>
    </xf>
    <xf numFmtId="0" fontId="16" fillId="0" borderId="78" applyAlignment="1" pivotButton="0" quotePrefix="0" xfId="0">
      <alignment horizontal="center" vertical="center"/>
    </xf>
    <xf numFmtId="0" fontId="0" fillId="0" borderId="84" pivotButton="0" quotePrefix="0" xfId="0"/>
    <xf numFmtId="0" fontId="0" fillId="0" borderId="85" pivotButton="0" quotePrefix="0" xfId="0"/>
    <xf numFmtId="0" fontId="0" fillId="0" borderId="81" pivotButton="0" quotePrefix="0" xfId="0"/>
    <xf numFmtId="0" fontId="0" fillId="0" borderId="45" pivotButton="0" quotePrefix="0" xfId="0"/>
    <xf numFmtId="0" fontId="16" fillId="0" borderId="7" applyAlignment="1" pivotButton="0" quotePrefix="0" xfId="0">
      <alignment horizontal="center" vertical="center"/>
    </xf>
    <xf numFmtId="0" fontId="16" fillId="0" borderId="79" applyAlignment="1" pivotButton="0" quotePrefix="0" xfId="0">
      <alignment horizontal="center" vertical="center"/>
    </xf>
    <xf numFmtId="0" fontId="0" fillId="0" borderId="82" pivotButton="0" quotePrefix="0" xfId="0"/>
    <xf numFmtId="0" fontId="16" fillId="0" borderId="7" applyAlignment="1" pivotButton="0" quotePrefix="0" xfId="0">
      <alignment horizontal="center" vertical="center" wrapText="1"/>
    </xf>
    <xf numFmtId="0" fontId="14" fillId="0" borderId="7" applyAlignment="1" pivotButton="0" quotePrefix="0" xfId="0">
      <alignment horizontal="center" vertical="center" wrapText="1"/>
    </xf>
    <xf numFmtId="0" fontId="16" fillId="0" borderId="79" applyAlignment="1" pivotButton="0" quotePrefix="0" xfId="0">
      <alignment horizontal="center" vertical="center" wrapText="1"/>
    </xf>
    <xf numFmtId="0" fontId="17" fillId="0" borderId="31" applyAlignment="1" pivotButton="0" quotePrefix="0" xfId="0">
      <alignment horizontal="center" vertical="center"/>
    </xf>
    <xf numFmtId="0" fontId="17" fillId="0" borderId="32" applyAlignment="1" pivotButton="0" quotePrefix="0" xfId="0">
      <alignment horizontal="center" vertical="center"/>
    </xf>
    <xf numFmtId="0" fontId="17" fillId="0" borderId="32" applyAlignment="1" pivotButton="0" quotePrefix="0" xfId="0">
      <alignment horizontal="left" vertical="center" wrapText="1"/>
    </xf>
    <xf numFmtId="0" fontId="15" fillId="0" borderId="32" applyAlignment="1" pivotButton="0" quotePrefix="0" xfId="0">
      <alignment horizontal="left" vertical="center"/>
    </xf>
    <xf numFmtId="3" fontId="15" fillId="0" borderId="32" applyAlignment="1" pivotButton="0" quotePrefix="0" xfId="0">
      <alignment horizontal="right" vertical="center"/>
    </xf>
    <xf numFmtId="3" fontId="15" fillId="0" borderId="5" applyAlignment="1" pivotButton="0" quotePrefix="0" xfId="0">
      <alignment horizontal="right" vertical="center"/>
    </xf>
    <xf numFmtId="0" fontId="17" fillId="0" borderId="32" applyAlignment="1" pivotButton="0" quotePrefix="0" xfId="0">
      <alignment horizontal="left" vertical="center"/>
    </xf>
    <xf numFmtId="3" fontId="17" fillId="0" borderId="32" applyAlignment="1" pivotButton="0" quotePrefix="0" xfId="0">
      <alignment horizontal="right" vertical="center"/>
    </xf>
    <xf numFmtId="3" fontId="17" fillId="0" borderId="5" applyAlignment="1" pivotButton="0" quotePrefix="0" xfId="0">
      <alignment horizontal="right" vertical="center"/>
    </xf>
    <xf numFmtId="164" fontId="17" fillId="0" borderId="32" applyAlignment="1" pivotButton="0" quotePrefix="0" xfId="0">
      <alignment horizontal="right" vertical="center"/>
    </xf>
    <xf numFmtId="0" fontId="17" fillId="0" borderId="0" applyAlignment="1" pivotButton="0" quotePrefix="0" xfId="0">
      <alignment horizontal="left" vertical="top"/>
    </xf>
    <xf numFmtId="0" fontId="18" fillId="0" borderId="7" applyAlignment="1" pivotButton="0" quotePrefix="0" xfId="0">
      <alignment horizontal="center" vertical="center"/>
    </xf>
    <xf numFmtId="0" fontId="19" fillId="0" borderId="7" applyAlignment="1" pivotButton="0" quotePrefix="0" xfId="0">
      <alignment horizontal="left" vertical="center"/>
    </xf>
    <xf numFmtId="0" fontId="16" fillId="0" borderId="86" applyAlignment="1" pivotButton="0" quotePrefix="0" xfId="0">
      <alignment horizontal="center" vertical="center" wrapText="1"/>
    </xf>
    <xf numFmtId="0" fontId="16" fillId="0" borderId="87" applyAlignment="1" pivotButton="0" quotePrefix="0" xfId="0">
      <alignment horizontal="center" vertical="center" wrapText="1"/>
    </xf>
    <xf numFmtId="0" fontId="16" fillId="0" borderId="87" applyAlignment="1" pivotButton="0" quotePrefix="0" xfId="0">
      <alignment horizontal="center" vertical="center"/>
    </xf>
    <xf numFmtId="0" fontId="0" fillId="0" borderId="89" pivotButton="0" quotePrefix="0" xfId="0"/>
    <xf numFmtId="0" fontId="16" fillId="0" borderId="88" applyAlignment="1" pivotButton="0" quotePrefix="0" xfId="0">
      <alignment horizontal="center" vertical="center"/>
    </xf>
    <xf numFmtId="4" fontId="15" fillId="0" borderId="32" applyAlignment="1" pivotButton="0" quotePrefix="0" xfId="0">
      <alignment horizontal="right" vertical="center"/>
    </xf>
    <xf numFmtId="0" fontId="13" fillId="0" borderId="0" pivotButton="0" quotePrefix="0" xfId="0"/>
    <xf numFmtId="3" fontId="20" fillId="0" borderId="32" applyAlignment="1" pivotButton="0" quotePrefix="0" xfId="0">
      <alignment horizontal="right" vertical="center"/>
    </xf>
    <xf numFmtId="0" fontId="21" fillId="0" borderId="0" applyAlignment="1" pivotButton="0" quotePrefix="0" xfId="0">
      <alignment horizontal="center" vertical="top"/>
    </xf>
    <xf numFmtId="0" fontId="21" fillId="0" borderId="0" applyAlignment="1" pivotButton="0" quotePrefix="0" xfId="0">
      <alignment horizontal="left" vertical="center"/>
    </xf>
    <xf numFmtId="0" fontId="21" fillId="2" borderId="1" applyAlignment="1" pivotButton="0" quotePrefix="0" xfId="0">
      <alignment horizontal="left" vertical="center"/>
    </xf>
    <xf numFmtId="0" fontId="21" fillId="2" borderId="2" applyAlignment="1" pivotButton="0" quotePrefix="0" xfId="0">
      <alignment horizontal="center" vertical="center"/>
    </xf>
    <xf numFmtId="0" fontId="0" fillId="0" borderId="55" pivotButton="0" quotePrefix="0" xfId="0"/>
    <xf numFmtId="0" fontId="21" fillId="2" borderId="2" applyAlignment="1" pivotButton="0" quotePrefix="0" xfId="0">
      <alignment horizontal="left" vertical="center"/>
    </xf>
    <xf numFmtId="0" fontId="21" fillId="2" borderId="3" applyAlignment="1" pivotButton="0" quotePrefix="0" xfId="0">
      <alignment horizontal="center" vertical="center"/>
    </xf>
    <xf numFmtId="0" fontId="0" fillId="0" borderId="75" pivotButton="0" quotePrefix="0" xfId="0"/>
    <xf numFmtId="0" fontId="0" fillId="0" borderId="97" pivotButton="0" quotePrefix="0" xfId="0"/>
    <xf numFmtId="0" fontId="0" fillId="0" borderId="99" pivotButton="0" quotePrefix="0" xfId="0"/>
    <xf numFmtId="0" fontId="21" fillId="2" borderId="90" applyAlignment="1" pivotButton="0" quotePrefix="0" xfId="0">
      <alignment horizontal="left" vertical="center"/>
    </xf>
    <xf numFmtId="0" fontId="21" fillId="2" borderId="43" applyAlignment="1" pivotButton="0" quotePrefix="0" xfId="0">
      <alignment horizontal="center" vertical="center"/>
    </xf>
    <xf numFmtId="0" fontId="21" fillId="2" borderId="43" applyAlignment="1" pivotButton="0" quotePrefix="0" xfId="0">
      <alignment horizontal="left" vertical="center"/>
    </xf>
    <xf numFmtId="0" fontId="21" fillId="2" borderId="91" applyAlignment="1" pivotButton="0" quotePrefix="0" xfId="0">
      <alignment horizontal="center" vertical="center"/>
    </xf>
    <xf numFmtId="0" fontId="0" fillId="0" borderId="91" pivotButton="0" quotePrefix="0" xfId="0"/>
    <xf numFmtId="0" fontId="21" fillId="2" borderId="4" applyAlignment="1" pivotButton="0" quotePrefix="0" xfId="0">
      <alignment horizontal="center" vertical="center"/>
    </xf>
    <xf numFmtId="0" fontId="21" fillId="2" borderId="5" applyAlignment="1" pivotButton="0" quotePrefix="0" xfId="0">
      <alignment horizontal="center" vertical="center"/>
    </xf>
    <xf numFmtId="0" fontId="21" fillId="2" borderId="92" applyAlignment="1" pivotButton="0" quotePrefix="0" xfId="0">
      <alignment horizontal="right" vertical="center"/>
    </xf>
    <xf numFmtId="166" fontId="21" fillId="2" borderId="63" applyAlignment="1" pivotButton="0" quotePrefix="0" xfId="0">
      <alignment horizontal="left" vertical="center"/>
    </xf>
    <xf numFmtId="0" fontId="21" fillId="2" borderId="6" applyAlignment="1" pivotButton="0" quotePrefix="0" xfId="0">
      <alignment horizontal="center" vertical="center"/>
    </xf>
    <xf numFmtId="0" fontId="21" fillId="2" borderId="7" applyAlignment="1" pivotButton="0" quotePrefix="0" xfId="0">
      <alignment horizontal="center" vertical="center" wrapText="1"/>
    </xf>
    <xf numFmtId="0" fontId="21" fillId="2" borderId="5" applyAlignment="1" pivotButton="0" quotePrefix="0" xfId="0">
      <alignment horizontal="center" vertical="center" wrapText="1"/>
    </xf>
    <xf numFmtId="0" fontId="21" fillId="2" borderId="8" applyAlignment="1" pivotButton="0" quotePrefix="0" xfId="0">
      <alignment horizontal="center" vertical="center" wrapText="1"/>
    </xf>
    <xf numFmtId="0" fontId="21" fillId="2" borderId="9" applyAlignment="1" pivotButton="0" quotePrefix="0" xfId="0">
      <alignment horizontal="center" vertical="center" wrapText="1"/>
    </xf>
    <xf numFmtId="0" fontId="21" fillId="2" borderId="10" applyAlignment="1" pivotButton="0" quotePrefix="0" xfId="0">
      <alignment horizontal="center" vertical="center" wrapText="1"/>
    </xf>
    <xf numFmtId="0" fontId="21" fillId="2" borderId="11" applyAlignment="1" pivotButton="0" quotePrefix="0" xfId="0">
      <alignment horizontal="center" vertical="center" wrapText="1"/>
    </xf>
    <xf numFmtId="0" fontId="21" fillId="2" borderId="12" applyAlignment="1" pivotButton="0" quotePrefix="0" xfId="0">
      <alignment horizontal="center" vertical="center" wrapText="1"/>
    </xf>
    <xf numFmtId="0" fontId="21" fillId="2" borderId="13" applyAlignment="1" pivotButton="0" quotePrefix="0" xfId="0">
      <alignment horizontal="center" vertical="center"/>
    </xf>
    <xf numFmtId="0" fontId="21" fillId="2" borderId="14" applyAlignment="1" pivotButton="0" quotePrefix="0" xfId="0">
      <alignment horizontal="center" vertical="center"/>
    </xf>
    <xf numFmtId="0" fontId="21" fillId="0" borderId="15" applyAlignment="1" pivotButton="0" quotePrefix="0" xfId="0">
      <alignment horizontal="center" vertical="center"/>
    </xf>
    <xf numFmtId="0" fontId="21" fillId="0" borderId="16" applyAlignment="1" pivotButton="0" quotePrefix="0" xfId="0">
      <alignment horizontal="center" vertical="center"/>
    </xf>
    <xf numFmtId="0" fontId="21" fillId="0" borderId="17" applyAlignment="1" pivotButton="0" quotePrefix="0" xfId="0">
      <alignment horizontal="center" vertical="center"/>
    </xf>
    <xf numFmtId="0" fontId="21" fillId="0" borderId="18" applyAlignment="1" pivotButton="0" quotePrefix="0" xfId="0">
      <alignment horizontal="center" vertical="center"/>
    </xf>
    <xf numFmtId="0" fontId="21" fillId="0" borderId="19" applyAlignment="1" pivotButton="0" quotePrefix="0" xfId="0">
      <alignment horizontal="center" vertical="center"/>
    </xf>
    <xf numFmtId="0" fontId="22" fillId="0" borderId="20" applyAlignment="1" pivotButton="0" quotePrefix="0" xfId="0">
      <alignment horizontal="center" vertical="center"/>
    </xf>
    <xf numFmtId="0" fontId="22" fillId="0" borderId="21" applyAlignment="1" pivotButton="0" quotePrefix="0" xfId="0">
      <alignment horizontal="center" vertical="center"/>
    </xf>
    <xf numFmtId="0" fontId="21" fillId="0" borderId="22" applyAlignment="1" pivotButton="0" quotePrefix="0" xfId="0">
      <alignment horizontal="center" vertical="center"/>
    </xf>
    <xf numFmtId="0" fontId="22" fillId="3" borderId="31" applyAlignment="1" pivotButton="0" quotePrefix="0" xfId="0">
      <alignment horizontal="center" vertical="center"/>
    </xf>
    <xf numFmtId="0" fontId="23" fillId="3" borderId="32" applyAlignment="1" pivotButton="0" quotePrefix="0" xfId="0">
      <alignment horizontal="left" vertical="center"/>
    </xf>
    <xf numFmtId="3" fontId="23" fillId="3" borderId="32" applyAlignment="1" pivotButton="0" quotePrefix="0" xfId="0">
      <alignment horizontal="right" vertical="center"/>
    </xf>
    <xf numFmtId="164" fontId="23" fillId="3" borderId="32" applyAlignment="1" pivotButton="0" quotePrefix="0" xfId="0">
      <alignment horizontal="right" vertical="center"/>
    </xf>
    <xf numFmtId="164" fontId="23" fillId="3" borderId="5" applyAlignment="1" pivotButton="0" quotePrefix="0" xfId="0">
      <alignment horizontal="right" vertical="center"/>
    </xf>
    <xf numFmtId="4" fontId="23" fillId="3" borderId="32" applyAlignment="1" pivotButton="0" quotePrefix="0" xfId="0">
      <alignment horizontal="right" vertical="center"/>
    </xf>
    <xf numFmtId="0" fontId="24" fillId="3" borderId="32" applyAlignment="1" pivotButton="0" quotePrefix="0" xfId="0">
      <alignment horizontal="left" vertical="center"/>
    </xf>
    <xf numFmtId="4" fontId="24" fillId="3" borderId="32" applyAlignment="1" pivotButton="0" quotePrefix="0" xfId="0">
      <alignment horizontal="right" vertical="center"/>
    </xf>
    <xf numFmtId="3" fontId="24" fillId="3" borderId="32" applyAlignment="1" pivotButton="0" quotePrefix="0" xfId="0">
      <alignment horizontal="right" vertical="center"/>
    </xf>
    <xf numFmtId="0" fontId="22" fillId="0" borderId="26" applyAlignment="1" pivotButton="0" quotePrefix="0" xfId="0">
      <alignment horizontal="center" vertical="center"/>
    </xf>
    <xf numFmtId="0" fontId="22" fillId="0" borderId="27" applyAlignment="1" pivotButton="0" quotePrefix="0" xfId="0">
      <alignment horizontal="center" vertical="center"/>
    </xf>
    <xf numFmtId="0" fontId="22" fillId="0" borderId="28" applyAlignment="1" pivotButton="0" quotePrefix="0" xfId="0">
      <alignment horizontal="center" vertical="center"/>
    </xf>
    <xf numFmtId="0" fontId="22" fillId="0" borderId="29" applyAlignment="1" pivotButton="0" quotePrefix="0" xfId="0">
      <alignment horizontal="center" vertical="center"/>
    </xf>
    <xf numFmtId="164" fontId="22" fillId="0" borderId="30" applyAlignment="1" pivotButton="0" quotePrefix="0" xfId="0">
      <alignment horizontal="center" vertical="center"/>
    </xf>
    <xf numFmtId="0" fontId="22" fillId="0" borderId="16" applyAlignment="1" pivotButton="0" quotePrefix="0" xfId="0">
      <alignment horizontal="center" vertical="center"/>
    </xf>
    <xf numFmtId="0" fontId="22" fillId="0" borderId="17" applyAlignment="1" pivotButton="0" quotePrefix="0" xfId="0">
      <alignment horizontal="center" vertical="center"/>
    </xf>
    <xf numFmtId="0" fontId="22" fillId="0" borderId="22" applyAlignment="1" pivotButton="0" quotePrefix="0" xfId="0">
      <alignment horizontal="center" vertical="center"/>
    </xf>
    <xf numFmtId="164" fontId="22" fillId="0" borderId="19" applyAlignment="1" pivotButton="0" quotePrefix="0" xfId="0">
      <alignment horizontal="center" vertical="center"/>
    </xf>
    <xf numFmtId="0" fontId="22" fillId="3" borderId="32" applyAlignment="1" pivotButton="0" quotePrefix="0" xfId="0">
      <alignment horizontal="left" vertical="center" wrapText="1"/>
    </xf>
    <xf numFmtId="4" fontId="22" fillId="3" borderId="32" applyAlignment="1" pivotButton="0" quotePrefix="0" xfId="0">
      <alignment horizontal="right" vertical="center"/>
    </xf>
    <xf numFmtId="3" fontId="22" fillId="3" borderId="32" applyAlignment="1" pivotButton="0" quotePrefix="0" xfId="0">
      <alignment horizontal="right" vertical="center"/>
    </xf>
    <xf numFmtId="164" fontId="22" fillId="3" borderId="5" applyAlignment="1" pivotButton="0" quotePrefix="0" xfId="0">
      <alignment horizontal="right" vertical="center"/>
    </xf>
    <xf numFmtId="0" fontId="22" fillId="3" borderId="93" applyAlignment="1" pivotButton="0" quotePrefix="0" xfId="0">
      <alignment horizontal="center" vertical="center"/>
    </xf>
    <xf numFmtId="0" fontId="22" fillId="3" borderId="94" applyAlignment="1" pivotButton="0" quotePrefix="0" xfId="0">
      <alignment horizontal="left" vertical="center" wrapText="1"/>
    </xf>
    <xf numFmtId="0" fontId="22" fillId="0" borderId="95" pivotButton="0" quotePrefix="0" xfId="0"/>
    <xf numFmtId="0" fontId="22" fillId="3" borderId="95" applyAlignment="1" pivotButton="0" quotePrefix="0" xfId="0">
      <alignment horizontal="left" vertical="center" wrapText="1"/>
    </xf>
    <xf numFmtId="0" fontId="21" fillId="0" borderId="95" pivotButton="0" quotePrefix="0" xfId="0"/>
    <xf numFmtId="4" fontId="21" fillId="3" borderId="32" applyAlignment="1" pivotButton="0" quotePrefix="0" xfId="0">
      <alignment horizontal="right" vertical="center"/>
    </xf>
    <xf numFmtId="3" fontId="21" fillId="3" borderId="32" applyAlignment="1" pivotButton="0" quotePrefix="0" xfId="0">
      <alignment horizontal="right" vertical="center"/>
    </xf>
    <xf numFmtId="0" fontId="22" fillId="3" borderId="95" applyAlignment="1" pivotButton="0" quotePrefix="0" xfId="0">
      <alignment horizontal="center" vertical="center"/>
    </xf>
    <xf numFmtId="0" fontId="21" fillId="3" borderId="32" applyAlignment="1" pivotButton="0" quotePrefix="0" xfId="0">
      <alignment horizontal="left" vertical="center" wrapText="1"/>
    </xf>
    <xf numFmtId="164" fontId="21" fillId="3" borderId="5" applyAlignment="1" pivotButton="0" quotePrefix="0" xfId="0">
      <alignment horizontal="right" vertical="center"/>
    </xf>
    <xf numFmtId="0" fontId="22" fillId="0" borderId="50" applyAlignment="1" pivotButton="0" quotePrefix="0" xfId="0">
      <alignment horizontal="left" vertical="top"/>
    </xf>
    <xf numFmtId="0" fontId="0" fillId="0" borderId="50" pivotButton="0" quotePrefix="0" xfId="0"/>
    <xf numFmtId="0" fontId="25" fillId="0" borderId="0" applyAlignment="1" pivotButton="0" quotePrefix="0" xfId="0">
      <alignment horizontal="left" vertical="top"/>
    </xf>
    <xf numFmtId="0" fontId="26" fillId="0" borderId="0" applyAlignment="1" applyProtection="1" pivotButton="0" quotePrefix="0" xfId="0">
      <alignment wrapText="1"/>
      <protection locked="0" hidden="0"/>
    </xf>
    <xf numFmtId="0" fontId="27" fillId="0" borderId="7" applyAlignment="1" pivotButton="0" quotePrefix="0" xfId="0">
      <alignment horizontal="center" vertical="center"/>
    </xf>
    <xf numFmtId="0" fontId="28" fillId="0" borderId="7" applyAlignment="1" pivotButton="0" quotePrefix="0" xfId="0">
      <alignment horizontal="left" vertical="center"/>
    </xf>
    <xf numFmtId="0" fontId="28" fillId="0" borderId="96" applyAlignment="1" pivotButton="0" quotePrefix="0" xfId="0">
      <alignment horizontal="left" vertical="center"/>
    </xf>
    <xf numFmtId="0" fontId="28" fillId="0" borderId="0" applyAlignment="1" pivotButton="0" quotePrefix="0" xfId="0">
      <alignment horizontal="left" vertical="center"/>
    </xf>
    <xf numFmtId="0" fontId="26" fillId="0" borderId="0" pivotButton="0" quotePrefix="0" xfId="0"/>
    <xf numFmtId="0" fontId="29" fillId="0" borderId="0" pivotButton="0" quotePrefix="0" xfId="0"/>
    <xf numFmtId="0" fontId="30" fillId="0" borderId="0" applyAlignment="1" applyProtection="1" pivotButton="0" quotePrefix="0" xfId="0">
      <alignment wrapText="1"/>
      <protection locked="0" hidden="0"/>
    </xf>
    <xf numFmtId="0" fontId="31" fillId="0" borderId="0" applyAlignment="1" pivotButton="0" quotePrefix="0" xfId="0">
      <alignment horizontal="left" vertical="top"/>
    </xf>
    <xf numFmtId="0" fontId="32" fillId="0" borderId="0" applyAlignment="1" pivotButton="0" quotePrefix="0" xfId="0">
      <alignment horizontal="center" vertical="top"/>
    </xf>
    <xf numFmtId="0" fontId="33" fillId="0" borderId="0" applyAlignment="1" applyProtection="1" pivotButton="0" quotePrefix="0" xfId="0">
      <alignment wrapText="1"/>
      <protection locked="0" hidden="0"/>
    </xf>
    <xf numFmtId="0" fontId="34" fillId="0" borderId="0" applyAlignment="1" pivotButton="0" quotePrefix="0" xfId="0">
      <alignment horizontal="left" vertical="center"/>
    </xf>
    <xf numFmtId="0" fontId="35" fillId="0" borderId="0" applyAlignment="1" pivotButton="0" quotePrefix="0" xfId="0">
      <alignment horizontal="left" vertical="top"/>
    </xf>
    <xf numFmtId="0" fontId="34" fillId="0" borderId="76" applyAlignment="1" pivotButton="0" quotePrefix="0" xfId="0">
      <alignment horizontal="center" vertical="center" wrapText="1"/>
    </xf>
    <xf numFmtId="0" fontId="34" fillId="0" borderId="77" applyAlignment="1" pivotButton="0" quotePrefix="0" xfId="0">
      <alignment horizontal="center" vertical="center" wrapText="1"/>
    </xf>
    <xf numFmtId="0" fontId="0" fillId="0" borderId="56" pivotButton="0" quotePrefix="0" xfId="0"/>
    <xf numFmtId="0" fontId="34" fillId="0" borderId="77" applyAlignment="1" pivotButton="0" quotePrefix="0" xfId="0">
      <alignment horizontal="center" vertical="center"/>
    </xf>
    <xf numFmtId="0" fontId="34" fillId="0" borderId="78" applyAlignment="1" pivotButton="0" quotePrefix="0" xfId="0">
      <alignment horizontal="center" vertical="center"/>
    </xf>
    <xf numFmtId="0" fontId="34" fillId="0" borderId="7" applyAlignment="1" pivotButton="0" quotePrefix="0" xfId="0">
      <alignment horizontal="center" vertical="center"/>
    </xf>
    <xf numFmtId="0" fontId="34" fillId="0" borderId="79" applyAlignment="1" pivotButton="0" quotePrefix="0" xfId="0">
      <alignment horizontal="center" vertical="center"/>
    </xf>
    <xf numFmtId="0" fontId="34" fillId="0" borderId="7" applyAlignment="1" pivotButton="0" quotePrefix="0" xfId="0">
      <alignment horizontal="center" vertical="center" wrapText="1"/>
    </xf>
    <xf numFmtId="0" fontId="35" fillId="0" borderId="7" applyAlignment="1" pivotButton="0" quotePrefix="0" xfId="0">
      <alignment horizontal="center" vertical="center" wrapText="1"/>
    </xf>
    <xf numFmtId="0" fontId="34" fillId="0" borderId="79" applyAlignment="1" pivotButton="0" quotePrefix="0" xfId="0">
      <alignment horizontal="center" vertical="center" wrapText="1"/>
    </xf>
    <xf numFmtId="0" fontId="36" fillId="0" borderId="31" applyAlignment="1" pivotButton="0" quotePrefix="0" xfId="0">
      <alignment horizontal="center" vertical="center"/>
    </xf>
    <xf numFmtId="0" fontId="36" fillId="0" borderId="32" applyAlignment="1" pivotButton="0" quotePrefix="0" xfId="0">
      <alignment horizontal="center" vertical="center"/>
    </xf>
    <xf numFmtId="0" fontId="36" fillId="0" borderId="32" applyAlignment="1" pivotButton="0" quotePrefix="0" xfId="0">
      <alignment horizontal="left" vertical="center"/>
    </xf>
    <xf numFmtId="0" fontId="36" fillId="0" borderId="32" applyAlignment="1" pivotButton="0" quotePrefix="0" xfId="0">
      <alignment horizontal="left" vertical="center" wrapText="1"/>
    </xf>
    <xf numFmtId="0" fontId="37" fillId="0" borderId="32" applyAlignment="1" pivotButton="0" quotePrefix="0" xfId="0">
      <alignment horizontal="left" vertical="center"/>
    </xf>
    <xf numFmtId="3" fontId="37" fillId="0" borderId="32" applyAlignment="1" pivotButton="0" quotePrefix="0" xfId="0">
      <alignment horizontal="right" vertical="center"/>
    </xf>
    <xf numFmtId="3" fontId="37" fillId="0" borderId="5" applyAlignment="1" pivotButton="0" quotePrefix="0" xfId="0">
      <alignment horizontal="right" vertical="center"/>
    </xf>
    <xf numFmtId="3" fontId="36" fillId="0" borderId="32" applyAlignment="1" pivotButton="0" quotePrefix="0" xfId="0">
      <alignment horizontal="right" vertical="center"/>
    </xf>
    <xf numFmtId="3" fontId="36" fillId="0" borderId="5" applyAlignment="1" pivotButton="0" quotePrefix="0" xfId="0">
      <alignment horizontal="right" vertical="center"/>
    </xf>
    <xf numFmtId="164" fontId="37" fillId="0" borderId="32" applyAlignment="1" pivotButton="0" quotePrefix="0" xfId="0">
      <alignment horizontal="right" vertical="center"/>
    </xf>
    <xf numFmtId="0" fontId="36" fillId="0" borderId="0" applyAlignment="1" pivotButton="0" quotePrefix="0" xfId="0">
      <alignment horizontal="left" vertical="top"/>
    </xf>
    <xf numFmtId="0" fontId="38" fillId="0" borderId="7" applyAlignment="1" pivotButton="0" quotePrefix="0" xfId="0">
      <alignment horizontal="center" vertical="center" wrapText="1"/>
    </xf>
    <xf numFmtId="0" fontId="39" fillId="0" borderId="7" applyAlignment="1" pivotButton="0" quotePrefix="0" xfId="0">
      <alignment horizontal="left" vertical="center"/>
    </xf>
    <xf numFmtId="0" fontId="40" fillId="0" borderId="0" applyAlignment="1" pivotButton="0" quotePrefix="0" xfId="0">
      <alignment horizontal="left" vertical="top"/>
    </xf>
    <xf numFmtId="0" fontId="29" fillId="0" borderId="0" applyAlignment="1" applyProtection="1" pivotButton="0" quotePrefix="0" xfId="0">
      <alignment wrapText="1"/>
      <protection locked="0" hidden="0"/>
    </xf>
    <xf numFmtId="0" fontId="41" fillId="0" borderId="0" applyAlignment="1" pivotButton="0" quotePrefix="0" xfId="0">
      <alignment horizontal="center" vertical="top"/>
    </xf>
    <xf numFmtId="0" fontId="42" fillId="0" borderId="0" applyAlignment="1" pivotButton="0" quotePrefix="0" xfId="0">
      <alignment horizontal="left" vertical="center"/>
    </xf>
    <xf numFmtId="0" fontId="42" fillId="0" borderId="0" applyAlignment="1" pivotButton="0" quotePrefix="0" xfId="0">
      <alignment horizontal="right" vertical="center"/>
    </xf>
    <xf numFmtId="0" fontId="41" fillId="2" borderId="1" applyAlignment="1" pivotButton="0" quotePrefix="0" xfId="0">
      <alignment horizontal="left" vertical="center" wrapText="1"/>
    </xf>
    <xf numFmtId="0" fontId="41" fillId="2" borderId="2" applyAlignment="1" pivotButton="0" quotePrefix="0" xfId="0">
      <alignment horizontal="center" vertical="center" wrapText="1"/>
    </xf>
    <xf numFmtId="0" fontId="41" fillId="2" borderId="2" applyAlignment="1" pivotButton="0" quotePrefix="0" xfId="0">
      <alignment horizontal="left" vertical="center" wrapText="1"/>
    </xf>
    <xf numFmtId="0" fontId="41" fillId="2" borderId="3" applyAlignment="1" pivotButton="0" quotePrefix="0" xfId="0">
      <alignment horizontal="center" vertical="center" wrapText="1"/>
    </xf>
    <xf numFmtId="0" fontId="41" fillId="2" borderId="90" applyAlignment="1" pivotButton="0" quotePrefix="0" xfId="0">
      <alignment horizontal="left" vertical="center" wrapText="1"/>
    </xf>
    <xf numFmtId="0" fontId="41" fillId="2" borderId="43" applyAlignment="1" pivotButton="0" quotePrefix="0" xfId="0">
      <alignment horizontal="center" vertical="center" wrapText="1"/>
    </xf>
    <xf numFmtId="0" fontId="41" fillId="2" borderId="43" applyAlignment="1" pivotButton="0" quotePrefix="0" xfId="0">
      <alignment horizontal="left" vertical="center" wrapText="1"/>
    </xf>
    <xf numFmtId="0" fontId="41" fillId="2" borderId="91" applyAlignment="1" pivotButton="0" quotePrefix="0" xfId="0">
      <alignment horizontal="center" vertical="center" wrapText="1"/>
    </xf>
    <xf numFmtId="0" fontId="41" fillId="2" borderId="101" applyAlignment="1" pivotButton="0" quotePrefix="0" xfId="0">
      <alignment horizontal="center" vertical="center" wrapText="1"/>
    </xf>
    <xf numFmtId="0" fontId="41" fillId="2" borderId="32" applyAlignment="1" pivotButton="0" quotePrefix="0" xfId="0">
      <alignment horizontal="center" vertical="center" wrapText="1"/>
    </xf>
    <xf numFmtId="0" fontId="41" fillId="2" borderId="102" applyAlignment="1" pivotButton="0" quotePrefix="0" xfId="0">
      <alignment horizontal="center" vertical="center" wrapText="1"/>
    </xf>
    <xf numFmtId="0" fontId="41" fillId="2" borderId="6" applyAlignment="1" pivotButton="0" quotePrefix="0" xfId="0">
      <alignment horizontal="center" vertical="center"/>
    </xf>
    <xf numFmtId="0" fontId="41" fillId="2" borderId="103" applyAlignment="1" pivotButton="0" quotePrefix="0" xfId="0">
      <alignment horizontal="center" vertical="center"/>
    </xf>
    <xf numFmtId="0" fontId="0" fillId="0" borderId="110" pivotButton="0" quotePrefix="0" xfId="0"/>
    <xf numFmtId="0" fontId="0" fillId="0" borderId="108" pivotButton="0" quotePrefix="0" xfId="0"/>
    <xf numFmtId="0" fontId="0" fillId="0" borderId="8" pivotButton="0" quotePrefix="0" xfId="0"/>
    <xf numFmtId="0" fontId="41" fillId="2" borderId="8" applyAlignment="1" pivotButton="0" quotePrefix="0" xfId="0">
      <alignment horizontal="center" vertical="center" wrapText="1"/>
    </xf>
    <xf numFmtId="0" fontId="41" fillId="2" borderId="104" applyAlignment="1" pivotButton="0" quotePrefix="0" xfId="0">
      <alignment horizontal="center" vertical="center" wrapText="1"/>
    </xf>
    <xf numFmtId="0" fontId="41" fillId="2" borderId="11" applyAlignment="1" pivotButton="0" quotePrefix="0" xfId="0">
      <alignment horizontal="center" vertical="center" wrapText="1"/>
    </xf>
    <xf numFmtId="0" fontId="41" fillId="2" borderId="10" applyAlignment="1" pivotButton="0" quotePrefix="0" xfId="0">
      <alignment horizontal="center" vertical="center" wrapText="1"/>
    </xf>
    <xf numFmtId="0" fontId="41" fillId="2" borderId="105" applyAlignment="1" pivotButton="0" quotePrefix="0" xfId="0">
      <alignment horizontal="center" vertical="center" wrapText="1"/>
    </xf>
    <xf numFmtId="0" fontId="41" fillId="2" borderId="106" applyAlignment="1" pivotButton="0" quotePrefix="0" xfId="0">
      <alignment horizontal="center" vertical="center" wrapText="1"/>
    </xf>
    <xf numFmtId="0" fontId="41" fillId="2" borderId="4" applyAlignment="1" pivotButton="0" quotePrefix="0" xfId="0">
      <alignment horizontal="center" vertical="center"/>
    </xf>
    <xf numFmtId="0" fontId="41" fillId="2" borderId="13" applyAlignment="1" pivotButton="0" quotePrefix="0" xfId="0">
      <alignment horizontal="center" vertical="center"/>
    </xf>
    <xf numFmtId="0" fontId="41" fillId="2" borderId="14" applyAlignment="1" pivotButton="0" quotePrefix="0" xfId="0">
      <alignment horizontal="center" vertical="center"/>
    </xf>
    <xf numFmtId="0" fontId="6" fillId="0" borderId="15" applyAlignment="1" pivotButton="0" quotePrefix="0" xfId="0">
      <alignment horizontal="center" vertical="center" wrapText="1"/>
    </xf>
    <xf numFmtId="0" fontId="6" fillId="0" borderId="107" applyAlignment="1" pivotButton="0" quotePrefix="0" xfId="0">
      <alignment horizontal="center" vertical="center"/>
    </xf>
    <xf numFmtId="0" fontId="43" fillId="0" borderId="31" applyAlignment="1" pivotButton="0" quotePrefix="0" xfId="0">
      <alignment horizontal="center" vertical="center"/>
    </xf>
    <xf numFmtId="0" fontId="43" fillId="0" borderId="32" applyAlignment="1" pivotButton="0" quotePrefix="0" xfId="0">
      <alignment horizontal="left" vertical="center" wrapText="1"/>
    </xf>
    <xf numFmtId="0" fontId="43" fillId="0" borderId="32" applyAlignment="1" pivotButton="0" quotePrefix="0" xfId="0">
      <alignment horizontal="left" vertical="center"/>
    </xf>
    <xf numFmtId="0" fontId="44" fillId="0" borderId="32" applyAlignment="1" pivotButton="0" quotePrefix="0" xfId="0">
      <alignment horizontal="right" vertical="center"/>
    </xf>
    <xf numFmtId="3" fontId="44" fillId="0" borderId="32" applyAlignment="1" pivotButton="0" quotePrefix="0" xfId="0">
      <alignment horizontal="right" vertical="center"/>
    </xf>
    <xf numFmtId="1" fontId="44" fillId="0" borderId="32" applyAlignment="1" pivotButton="0" quotePrefix="0" xfId="0">
      <alignment horizontal="right" vertical="center"/>
    </xf>
    <xf numFmtId="3" fontId="44" fillId="0" borderId="5" applyAlignment="1" pivotButton="0" quotePrefix="0" xfId="0">
      <alignment horizontal="right" vertical="center" wrapText="1"/>
    </xf>
    <xf numFmtId="3" fontId="45" fillId="0" borderId="32" applyAlignment="1" pivotButton="0" quotePrefix="0" xfId="0">
      <alignment horizontal="right" vertical="center"/>
    </xf>
    <xf numFmtId="0" fontId="43" fillId="0" borderId="72" applyAlignment="1" pivotButton="0" quotePrefix="0" xfId="0">
      <alignment horizontal="right" vertical="center"/>
    </xf>
    <xf numFmtId="0" fontId="45" fillId="0" borderId="32" applyAlignment="1" pivotButton="0" quotePrefix="0" xfId="0">
      <alignment horizontal="right" vertical="center"/>
    </xf>
    <xf numFmtId="0" fontId="43" fillId="0" borderId="0" applyAlignment="1" pivotButton="0" quotePrefix="0" xfId="0">
      <alignment horizontal="right" vertical="center"/>
    </xf>
    <xf numFmtId="3" fontId="46" fillId="0" borderId="32" applyAlignment="1" pivotButton="0" quotePrefix="0" xfId="0">
      <alignment horizontal="right" vertical="center"/>
    </xf>
    <xf numFmtId="0" fontId="43" fillId="0" borderId="32" applyAlignment="1" pivotButton="0" quotePrefix="0" xfId="0">
      <alignment horizontal="right" vertical="center"/>
    </xf>
    <xf numFmtId="3" fontId="47" fillId="0" borderId="32" applyAlignment="1" pivotButton="0" quotePrefix="0" xfId="0">
      <alignment horizontal="right" vertical="center"/>
    </xf>
    <xf numFmtId="0" fontId="43" fillId="0" borderId="5" applyAlignment="1" pivotButton="0" quotePrefix="0" xfId="0">
      <alignment horizontal="right" vertical="center" wrapText="1"/>
    </xf>
    <xf numFmtId="0" fontId="48" fillId="0" borderId="17" applyAlignment="1" pivotButton="0" quotePrefix="0" xfId="0">
      <alignment horizontal="center" vertical="center"/>
    </xf>
    <xf numFmtId="0" fontId="48" fillId="0" borderId="16" applyAlignment="1" pivotButton="0" quotePrefix="0" xfId="0">
      <alignment horizontal="center" vertical="center"/>
    </xf>
    <xf numFmtId="0" fontId="48" fillId="0" borderId="18" applyAlignment="1" pivotButton="0" quotePrefix="0" xfId="0">
      <alignment horizontal="center" vertical="center"/>
    </xf>
    <xf numFmtId="0" fontId="40" fillId="0" borderId="50" applyAlignment="1" pivotButton="0" quotePrefix="0" xfId="0">
      <alignment horizontal="left" vertical="top"/>
    </xf>
    <xf numFmtId="0" fontId="6" fillId="0" borderId="7" applyAlignment="1" pivotButton="0" quotePrefix="0" xfId="0">
      <alignment horizontal="center" vertical="center" wrapText="1"/>
    </xf>
    <xf numFmtId="0" fontId="7" fillId="0" borderId="7" applyAlignment="1" pivotButton="0" quotePrefix="0" xfId="0">
      <alignment horizontal="left" vertical="center"/>
    </xf>
    <xf numFmtId="0" fontId="49" fillId="0" borderId="0" applyAlignment="1" pivotButton="0" quotePrefix="0" xfId="0">
      <alignment horizontal="left" vertical="top"/>
    </xf>
    <xf numFmtId="0" fontId="50" fillId="0" borderId="0" applyAlignment="1" pivotButton="0" quotePrefix="0" xfId="0">
      <alignment horizontal="center" vertical="top"/>
    </xf>
    <xf numFmtId="0" fontId="51" fillId="0" borderId="0" applyAlignment="1" pivotButton="0" quotePrefix="0" xfId="0">
      <alignment horizontal="left" vertical="center"/>
    </xf>
    <xf numFmtId="0" fontId="51" fillId="0" borderId="76" applyAlignment="1" pivotButton="0" quotePrefix="0" xfId="0">
      <alignment horizontal="center" vertical="center" wrapText="1"/>
    </xf>
    <xf numFmtId="0" fontId="51" fillId="0" borderId="77" applyAlignment="1" pivotButton="0" quotePrefix="0" xfId="0">
      <alignment horizontal="center" vertical="center" wrapText="1"/>
    </xf>
    <xf numFmtId="0" fontId="51" fillId="0" borderId="77" applyAlignment="1" pivotButton="0" quotePrefix="0" xfId="0">
      <alignment horizontal="center" vertical="center"/>
    </xf>
    <xf numFmtId="0" fontId="51" fillId="0" borderId="78" applyAlignment="1" pivotButton="0" quotePrefix="0" xfId="0">
      <alignment horizontal="center" vertical="center"/>
    </xf>
    <xf numFmtId="0" fontId="51" fillId="0" borderId="7" applyAlignment="1" pivotButton="0" quotePrefix="0" xfId="0">
      <alignment horizontal="center" vertical="center" wrapText="1"/>
    </xf>
    <xf numFmtId="0" fontId="51" fillId="0" borderId="7" applyAlignment="1" pivotButton="0" quotePrefix="0" xfId="0">
      <alignment horizontal="center" vertical="center"/>
    </xf>
    <xf numFmtId="0" fontId="51" fillId="0" borderId="79" applyAlignment="1" pivotButton="0" quotePrefix="0" xfId="0">
      <alignment horizontal="center" vertical="center"/>
    </xf>
    <xf numFmtId="0" fontId="49" fillId="0" borderId="7" applyAlignment="1" pivotButton="0" quotePrefix="0" xfId="0">
      <alignment horizontal="center" vertical="center" wrapText="1"/>
    </xf>
    <xf numFmtId="0" fontId="49" fillId="0" borderId="79" applyAlignment="1" pivotButton="0" quotePrefix="0" xfId="0">
      <alignment horizontal="center" vertical="center" wrapText="1"/>
    </xf>
    <xf numFmtId="0" fontId="25" fillId="0" borderId="31" applyAlignment="1" pivotButton="0" quotePrefix="0" xfId="0">
      <alignment horizontal="center" vertical="center"/>
    </xf>
    <xf numFmtId="0" fontId="25" fillId="0" borderId="32" applyAlignment="1" pivotButton="0" quotePrefix="0" xfId="0">
      <alignment horizontal="center" vertical="center"/>
    </xf>
    <xf numFmtId="0" fontId="25" fillId="0" borderId="32" applyAlignment="1" pivotButton="0" quotePrefix="0" xfId="0">
      <alignment horizontal="left" vertical="center" wrapText="1"/>
    </xf>
    <xf numFmtId="0" fontId="25" fillId="0" borderId="32" applyAlignment="1" pivotButton="0" quotePrefix="0" xfId="0">
      <alignment horizontal="left" vertical="center"/>
    </xf>
    <xf numFmtId="164" fontId="25" fillId="0" borderId="32" applyAlignment="1" pivotButton="0" quotePrefix="0" xfId="0">
      <alignment horizontal="right" vertical="center"/>
    </xf>
    <xf numFmtId="3" fontId="25" fillId="0" borderId="32" applyAlignment="1" pivotButton="0" quotePrefix="0" xfId="0">
      <alignment horizontal="right" vertical="center"/>
    </xf>
    <xf numFmtId="3" fontId="25" fillId="0" borderId="5" applyAlignment="1" pivotButton="0" quotePrefix="0" xfId="0">
      <alignment horizontal="right" vertical="center"/>
    </xf>
    <xf numFmtId="3" fontId="50" fillId="0" borderId="32" applyAlignment="1" pivotButton="0" quotePrefix="0" xfId="0">
      <alignment horizontal="right" vertical="center"/>
    </xf>
    <xf numFmtId="0" fontId="25" fillId="0" borderId="93" applyAlignment="1" pivotButton="0" quotePrefix="0" xfId="0">
      <alignment horizontal="center" vertical="center"/>
    </xf>
    <xf numFmtId="0" fontId="25" fillId="0" borderId="94" applyAlignment="1" pivotButton="0" quotePrefix="0" xfId="0">
      <alignment horizontal="center" vertical="center"/>
    </xf>
    <xf numFmtId="0" fontId="25" fillId="0" borderId="94" applyAlignment="1" pivotButton="0" quotePrefix="0" xfId="0">
      <alignment horizontal="left" vertical="center" wrapText="1"/>
    </xf>
    <xf numFmtId="0" fontId="25" fillId="0" borderId="94" applyAlignment="1" pivotButton="0" quotePrefix="0" xfId="0">
      <alignment horizontal="left" vertical="center"/>
    </xf>
    <xf numFmtId="164" fontId="25" fillId="0" borderId="94" applyAlignment="1" pivotButton="0" quotePrefix="0" xfId="0">
      <alignment horizontal="right" vertical="center"/>
    </xf>
    <xf numFmtId="3" fontId="25" fillId="0" borderId="94" applyAlignment="1" pivotButton="0" quotePrefix="0" xfId="0">
      <alignment horizontal="right" vertical="center"/>
    </xf>
    <xf numFmtId="3" fontId="25" fillId="0" borderId="111" applyAlignment="1" pivotButton="0" quotePrefix="0" xfId="0">
      <alignment horizontal="right" vertical="center"/>
    </xf>
    <xf numFmtId="0" fontId="25" fillId="0" borderId="95" applyAlignment="1" pivotButton="0" quotePrefix="0" xfId="0">
      <alignment horizontal="center" vertical="center"/>
    </xf>
    <xf numFmtId="0" fontId="25" fillId="0" borderId="95" applyAlignment="1" pivotButton="0" quotePrefix="0" xfId="0">
      <alignment horizontal="left" vertical="center" wrapText="1"/>
    </xf>
    <xf numFmtId="0" fontId="0" fillId="0" borderId="114" pivotButton="0" quotePrefix="0" xfId="0"/>
    <xf numFmtId="0" fontId="25" fillId="0" borderId="95" applyAlignment="1" pivotButton="0" quotePrefix="0" xfId="0">
      <alignment horizontal="left" vertical="center"/>
    </xf>
    <xf numFmtId="164" fontId="25" fillId="0" borderId="95" applyAlignment="1" pivotButton="0" quotePrefix="0" xfId="0">
      <alignment horizontal="right" vertical="center"/>
    </xf>
    <xf numFmtId="3" fontId="25" fillId="0" borderId="95" applyAlignment="1" pivotButton="0" quotePrefix="0" xfId="0">
      <alignment horizontal="right" vertical="center"/>
    </xf>
    <xf numFmtId="0" fontId="50" fillId="0" borderId="95" applyAlignment="1" pivotButton="0" quotePrefix="0" xfId="0">
      <alignment horizontal="left" vertical="center" wrapText="1"/>
    </xf>
    <xf numFmtId="0" fontId="50" fillId="0" borderId="95" applyAlignment="1" pivotButton="0" quotePrefix="0" xfId="0">
      <alignment horizontal="left" vertical="center"/>
    </xf>
    <xf numFmtId="164" fontId="50" fillId="0" borderId="95" applyAlignment="1" pivotButton="0" quotePrefix="0" xfId="0">
      <alignment horizontal="right" vertical="center"/>
    </xf>
    <xf numFmtId="3" fontId="37" fillId="0" borderId="95" applyAlignment="1" pivotButton="0" quotePrefix="0" xfId="0">
      <alignment horizontal="right" vertical="center"/>
    </xf>
    <xf numFmtId="3" fontId="50" fillId="0" borderId="95" applyAlignment="1" pivotButton="0" quotePrefix="0" xfId="0">
      <alignment horizontal="right" vertical="center"/>
    </xf>
    <xf numFmtId="3" fontId="0" fillId="0" borderId="0" pivotButton="0" quotePrefix="0" xfId="0"/>
    <xf numFmtId="0" fontId="27" fillId="0" borderId="7" applyAlignment="1" pivotButton="0" quotePrefix="0" xfId="0">
      <alignment horizontal="center" vertical="center" wrapText="1"/>
    </xf>
    <xf numFmtId="0" fontId="14" fillId="0" borderId="95" applyAlignment="1" pivotButton="0" quotePrefix="0" xfId="0">
      <alignment horizontal="left" vertical="top"/>
    </xf>
    <xf numFmtId="0" fontId="16" fillId="0" borderId="95" applyAlignment="1" pivotButton="0" quotePrefix="0" xfId="0">
      <alignment horizontal="center" vertical="center" wrapText="1"/>
    </xf>
    <xf numFmtId="166" fontId="16" fillId="0" borderId="95" applyAlignment="1" pivotButton="0" quotePrefix="0" xfId="0">
      <alignment horizontal="center" vertical="center" wrapText="1"/>
    </xf>
    <xf numFmtId="0" fontId="52" fillId="0" borderId="95" pivotButton="0" quotePrefix="0" xfId="0"/>
    <xf numFmtId="0" fontId="13" fillId="0" borderId="95" applyAlignment="1" applyProtection="1" pivotButton="0" quotePrefix="0" xfId="0">
      <alignment wrapText="1"/>
      <protection locked="0" hidden="0"/>
    </xf>
    <xf numFmtId="0" fontId="17" fillId="0" borderId="95" applyAlignment="1" pivotButton="0" quotePrefix="0" xfId="0">
      <alignment horizontal="center" vertical="center"/>
    </xf>
    <xf numFmtId="0" fontId="17" fillId="0" borderId="95" applyAlignment="1" pivotButton="0" quotePrefix="0" xfId="0">
      <alignment horizontal="left" vertical="center" wrapText="1"/>
    </xf>
    <xf numFmtId="0" fontId="23" fillId="3" borderId="95" applyAlignment="1" pivotButton="0" quotePrefix="0" xfId="0">
      <alignment horizontal="left" vertical="center" wrapText="1"/>
    </xf>
    <xf numFmtId="0" fontId="53" fillId="3" borderId="95" applyAlignment="1" pivotButton="0" quotePrefix="0" xfId="0">
      <alignment horizontal="left" vertical="center" wrapText="1"/>
    </xf>
    <xf numFmtId="3" fontId="23" fillId="3" borderId="95" applyAlignment="1" pivotButton="0" quotePrefix="0" xfId="0">
      <alignment horizontal="right" vertical="center"/>
    </xf>
    <xf numFmtId="0" fontId="0" fillId="0" borderId="95" pivotButton="0" quotePrefix="0" xfId="0"/>
    <xf numFmtId="0" fontId="17" fillId="3" borderId="95" applyAlignment="1" pivotButton="0" quotePrefix="0" xfId="0">
      <alignment horizontal="left" vertical="center" wrapText="1"/>
    </xf>
    <xf numFmtId="3" fontId="17" fillId="3" borderId="95" applyAlignment="1" pivotButton="0" quotePrefix="0" xfId="0">
      <alignment horizontal="right" vertical="center"/>
    </xf>
    <xf numFmtId="0" fontId="54" fillId="4" borderId="95" applyAlignment="1" pivotButton="0" quotePrefix="0" xfId="0">
      <alignment horizontal="left" vertical="center" wrapText="1"/>
    </xf>
    <xf numFmtId="0" fontId="55" fillId="4" borderId="95" applyAlignment="1" pivotButton="0" quotePrefix="0" xfId="0">
      <alignment horizontal="left" vertical="center" wrapText="1"/>
    </xf>
    <xf numFmtId="3" fontId="54" fillId="4" borderId="95" applyAlignment="1" pivotButton="0" quotePrefix="0" xfId="0">
      <alignment horizontal="right" vertical="center"/>
    </xf>
    <xf numFmtId="0" fontId="55" fillId="3" borderId="95" applyAlignment="1" pivotButton="0" quotePrefix="0" xfId="0">
      <alignment horizontal="left" vertical="center" wrapText="1"/>
    </xf>
    <xf numFmtId="0" fontId="56" fillId="0" borderId="95" pivotButton="0" quotePrefix="0" xfId="0"/>
    <xf numFmtId="0" fontId="57" fillId="0" borderId="95" pivotButton="0" quotePrefix="0" xfId="0"/>
    <xf numFmtId="0" fontId="58" fillId="4" borderId="95" applyAlignment="1" pivotButton="0" quotePrefix="0" xfId="0">
      <alignment horizontal="left" vertical="center" wrapText="1"/>
    </xf>
    <xf numFmtId="0" fontId="17" fillId="4" borderId="95" applyAlignment="1" pivotButton="0" quotePrefix="0" xfId="0">
      <alignment horizontal="left" vertical="center" wrapText="1"/>
    </xf>
    <xf numFmtId="3" fontId="58" fillId="4" borderId="95" applyAlignment="1" pivotButton="0" quotePrefix="0" xfId="0">
      <alignment horizontal="right" vertical="center"/>
    </xf>
    <xf numFmtId="0" fontId="0" fillId="5" borderId="95" pivotButton="0" quotePrefix="0" xfId="0"/>
    <xf numFmtId="0" fontId="17" fillId="0" borderId="95" applyAlignment="1" pivotButton="0" quotePrefix="0" xfId="0">
      <alignment horizontal="left" vertical="top"/>
    </xf>
    <xf numFmtId="0" fontId="0" fillId="0" borderId="115" pivotButton="0" quotePrefix="0" xfId="0"/>
    <xf numFmtId="0" fontId="18" fillId="0" borderId="95" applyAlignment="1" pivotButton="0" quotePrefix="0" xfId="0">
      <alignment horizontal="center" vertical="center" wrapText="1"/>
    </xf>
    <xf numFmtId="0" fontId="19" fillId="0" borderId="95" applyAlignment="1" pivotButton="0" quotePrefix="0" xfId="0">
      <alignment horizontal="left" vertical="center"/>
    </xf>
    <xf numFmtId="0" fontId="0" fillId="0" borderId="117" pivotButton="0" quotePrefix="0" xfId="0"/>
    <xf numFmtId="0" fontId="0" fillId="0" borderId="118" pivotButton="0" quotePrefix="0" xfId="0"/>
    <xf numFmtId="0" fontId="59" fillId="0" borderId="0" applyAlignment="1" pivotButton="0" quotePrefix="0" xfId="0">
      <alignment horizontal="left" vertical="top"/>
    </xf>
    <xf numFmtId="0" fontId="60" fillId="0" borderId="0" applyAlignment="1" pivotButton="0" quotePrefix="0" xfId="0">
      <alignment horizontal="center" vertical="center"/>
    </xf>
    <xf numFmtId="0" fontId="60" fillId="3" borderId="0" applyAlignment="1" pivotButton="0" quotePrefix="0" xfId="0">
      <alignment horizontal="left" vertical="top"/>
    </xf>
    <xf numFmtId="0" fontId="61" fillId="0" borderId="0" applyAlignment="1" pivotButton="0" quotePrefix="0" xfId="0">
      <alignment horizontal="left" vertical="top"/>
    </xf>
    <xf numFmtId="0" fontId="62" fillId="2" borderId="119" applyAlignment="1" pivotButton="0" quotePrefix="0" xfId="0">
      <alignment horizontal="center" vertical="center" wrapText="1"/>
    </xf>
    <xf numFmtId="0" fontId="62" fillId="2" borderId="120" applyAlignment="1" pivotButton="0" quotePrefix="0" xfId="0">
      <alignment horizontal="center" vertical="center" wrapText="1"/>
    </xf>
    <xf numFmtId="0" fontId="0" fillId="0" borderId="120" pivotButton="0" quotePrefix="0" xfId="0"/>
    <xf numFmtId="0" fontId="62" fillId="2" borderId="120" applyAlignment="1" pivotButton="0" quotePrefix="0" xfId="0">
      <alignment horizontal="center" vertical="center"/>
    </xf>
    <xf numFmtId="0" fontId="62" fillId="2" borderId="121" applyAlignment="1" pivotButton="0" quotePrefix="0" xfId="0">
      <alignment horizontal="center" vertical="center"/>
    </xf>
    <xf numFmtId="0" fontId="0" fillId="0" borderId="121" pivotButton="0" quotePrefix="0" xfId="0"/>
    <xf numFmtId="0" fontId="62" fillId="2" borderId="122" applyAlignment="1" pivotButton="0" quotePrefix="0" xfId="0">
      <alignment horizontal="center" vertical="center" wrapText="1"/>
    </xf>
    <xf numFmtId="0" fontId="62" fillId="2" borderId="123" applyAlignment="1" pivotButton="0" quotePrefix="0" xfId="0">
      <alignment horizontal="center" vertical="center" wrapText="1"/>
    </xf>
    <xf numFmtId="0" fontId="0" fillId="0" borderId="123" pivotButton="0" quotePrefix="0" xfId="0"/>
    <xf numFmtId="0" fontId="62" fillId="2" borderId="123" applyAlignment="1" pivotButton="0" quotePrefix="0" xfId="0">
      <alignment horizontal="center" vertical="center"/>
    </xf>
    <xf numFmtId="0" fontId="62" fillId="2" borderId="124" applyAlignment="1" pivotButton="0" quotePrefix="0" xfId="0">
      <alignment horizontal="center" vertical="center"/>
    </xf>
    <xf numFmtId="0" fontId="0" fillId="0" borderId="124" pivotButton="0" quotePrefix="0" xfId="0"/>
    <xf numFmtId="0" fontId="63" fillId="0" borderId="125" applyAlignment="1" pivotButton="0" quotePrefix="0" xfId="0">
      <alignment horizontal="center" vertical="center" wrapText="1"/>
    </xf>
    <xf numFmtId="0" fontId="59" fillId="0" borderId="126" applyAlignment="1" pivotButton="0" quotePrefix="0" xfId="0">
      <alignment horizontal="left" vertical="center" wrapText="1"/>
    </xf>
    <xf numFmtId="0" fontId="0" fillId="0" borderId="144" pivotButton="0" quotePrefix="0" xfId="0"/>
    <xf numFmtId="0" fontId="63" fillId="0" borderId="127" applyAlignment="1" pivotButton="0" quotePrefix="0" xfId="0">
      <alignment horizontal="center" vertical="center"/>
    </xf>
    <xf numFmtId="0" fontId="63" fillId="0" borderId="128" applyAlignment="1" pivotButton="0" quotePrefix="0" xfId="0">
      <alignment horizontal="center" vertical="center"/>
    </xf>
    <xf numFmtId="0" fontId="63" fillId="0" borderId="129" applyAlignment="1" pivotButton="0" quotePrefix="0" xfId="0">
      <alignment horizontal="center" vertical="center"/>
    </xf>
    <xf numFmtId="0" fontId="63" fillId="0" borderId="32" applyAlignment="1" pivotButton="0" quotePrefix="0" xfId="0">
      <alignment horizontal="center" vertical="center" wrapText="1"/>
    </xf>
    <xf numFmtId="0" fontId="63" fillId="0" borderId="130" applyAlignment="1" pivotButton="0" quotePrefix="0" xfId="0">
      <alignment horizontal="center" vertical="center" wrapText="1"/>
    </xf>
    <xf numFmtId="0" fontId="64" fillId="3" borderId="131" applyAlignment="1" pivotButton="0" quotePrefix="0" xfId="0">
      <alignment horizontal="center" vertical="center"/>
    </xf>
    <xf numFmtId="0" fontId="65" fillId="3" borderId="132" applyAlignment="1" pivotButton="0" quotePrefix="0" xfId="0">
      <alignment horizontal="left" vertical="center" wrapText="1"/>
    </xf>
    <xf numFmtId="0" fontId="65" fillId="3" borderId="133" applyAlignment="1" pivotButton="0" quotePrefix="0" xfId="0">
      <alignment horizontal="center" vertical="center"/>
    </xf>
    <xf numFmtId="0" fontId="65" fillId="3" borderId="134" applyAlignment="1" pivotButton="0" quotePrefix="0" xfId="0">
      <alignment horizontal="right" vertical="center" wrapText="1"/>
    </xf>
    <xf numFmtId="9" fontId="65" fillId="3" borderId="133" applyAlignment="1" pivotButton="0" quotePrefix="0" xfId="0">
      <alignment horizontal="right" vertical="center" wrapText="1"/>
    </xf>
    <xf numFmtId="9" fontId="65" fillId="3" borderId="133" applyAlignment="1" pivotButton="0" quotePrefix="0" xfId="0">
      <alignment horizontal="right" vertical="center"/>
    </xf>
    <xf numFmtId="10" fontId="65" fillId="3" borderId="133" applyAlignment="1" pivotButton="0" quotePrefix="0" xfId="0">
      <alignment horizontal="right" vertical="center"/>
    </xf>
    <xf numFmtId="9" fontId="65" fillId="3" borderId="135" applyAlignment="1" pivotButton="0" quotePrefix="0" xfId="0">
      <alignment horizontal="right" vertical="center"/>
    </xf>
    <xf numFmtId="0" fontId="66" fillId="0" borderId="127" applyAlignment="1" pivotButton="0" quotePrefix="0" xfId="0">
      <alignment horizontal="center" vertical="center"/>
    </xf>
    <xf numFmtId="0" fontId="67" fillId="0" borderId="136" applyAlignment="1" pivotButton="0" quotePrefix="0" xfId="0">
      <alignment horizontal="left" vertical="center"/>
    </xf>
    <xf numFmtId="0" fontId="0" fillId="0" borderId="147" pivotButton="0" quotePrefix="0" xfId="0"/>
    <xf numFmtId="0" fontId="0" fillId="0" borderId="148" pivotButton="0" quotePrefix="0" xfId="0"/>
    <xf numFmtId="0" fontId="68" fillId="0" borderId="125" applyAlignment="1" pivotButton="0" quotePrefix="0" xfId="0">
      <alignment horizontal="center" vertical="center" wrapText="1"/>
    </xf>
    <xf numFmtId="0" fontId="65" fillId="0" borderId="126" applyAlignment="1" pivotButton="0" quotePrefix="0" xfId="0">
      <alignment horizontal="left" vertical="center" wrapText="1"/>
    </xf>
    <xf numFmtId="0" fontId="64" fillId="3" borderId="137" applyAlignment="1" pivotButton="0" quotePrefix="0" xfId="0">
      <alignment horizontal="center" vertical="center"/>
    </xf>
    <xf numFmtId="0" fontId="65" fillId="3" borderId="138" applyAlignment="1" pivotButton="0" quotePrefix="0" xfId="0">
      <alignment horizontal="left" vertical="center" wrapText="1"/>
    </xf>
    <xf numFmtId="0" fontId="65" fillId="3" borderId="133" applyAlignment="1" pivotButton="0" quotePrefix="0" xfId="0">
      <alignment horizontal="right" vertical="center"/>
    </xf>
    <xf numFmtId="0" fontId="69" fillId="3" borderId="133" applyAlignment="1" pivotButton="0" quotePrefix="0" xfId="0">
      <alignment horizontal="right" vertical="center"/>
    </xf>
    <xf numFmtId="9" fontId="69" fillId="3" borderId="133" applyAlignment="1" pivotButton="0" quotePrefix="0" xfId="0">
      <alignment horizontal="right" vertical="center" wrapText="1"/>
    </xf>
    <xf numFmtId="9" fontId="69" fillId="3" borderId="133" applyAlignment="1" pivotButton="0" quotePrefix="0" xfId="0">
      <alignment horizontal="right" vertical="center"/>
    </xf>
    <xf numFmtId="0" fontId="70" fillId="0" borderId="127" applyAlignment="1" pivotButton="0" quotePrefix="0" xfId="0">
      <alignment horizontal="center" vertical="center"/>
    </xf>
    <xf numFmtId="0" fontId="66" fillId="0" borderId="128" applyAlignment="1" pivotButton="0" quotePrefix="0" xfId="0">
      <alignment horizontal="left" vertical="center"/>
    </xf>
    <xf numFmtId="0" fontId="66" fillId="0" borderId="125" applyAlignment="1" pivotButton="0" quotePrefix="0" xfId="0">
      <alignment horizontal="center" vertical="center" wrapText="1"/>
    </xf>
    <xf numFmtId="0" fontId="66" fillId="0" borderId="129" applyAlignment="1" pivotButton="0" quotePrefix="0" xfId="0">
      <alignment horizontal="center" vertical="center"/>
    </xf>
    <xf numFmtId="0" fontId="64" fillId="0" borderId="131" applyAlignment="1" pivotButton="0" quotePrefix="0" xfId="0">
      <alignment horizontal="center" vertical="center"/>
    </xf>
    <xf numFmtId="0" fontId="65" fillId="0" borderId="138" applyAlignment="1" pivotButton="0" quotePrefix="0" xfId="0">
      <alignment horizontal="left" vertical="center" wrapText="1"/>
    </xf>
    <xf numFmtId="0" fontId="65" fillId="0" borderId="133" applyAlignment="1" pivotButton="0" quotePrefix="0" xfId="0">
      <alignment horizontal="center" vertical="center"/>
    </xf>
    <xf numFmtId="0" fontId="69" fillId="0" borderId="133" applyAlignment="1" pivotButton="0" quotePrefix="0" xfId="0">
      <alignment horizontal="left" vertical="center"/>
    </xf>
    <xf numFmtId="3" fontId="69" fillId="0" borderId="133" applyAlignment="1" pivotButton="0" quotePrefix="0" xfId="0">
      <alignment horizontal="right" vertical="center"/>
    </xf>
    <xf numFmtId="3" fontId="69" fillId="0" borderId="135" applyAlignment="1" pivotButton="0" quotePrefix="0" xfId="0">
      <alignment horizontal="right" vertical="center"/>
    </xf>
    <xf numFmtId="3" fontId="69" fillId="0" borderId="133" applyAlignment="1" pivotButton="0" quotePrefix="0" xfId="0">
      <alignment horizontal="right" vertical="center" wrapText="1"/>
    </xf>
    <xf numFmtId="0" fontId="65" fillId="0" borderId="133" applyAlignment="1" pivotButton="0" quotePrefix="0" xfId="0">
      <alignment horizontal="left" vertical="center"/>
    </xf>
    <xf numFmtId="3" fontId="65" fillId="0" borderId="133" applyAlignment="1" pivotButton="0" quotePrefix="0" xfId="0">
      <alignment horizontal="right" vertical="center" wrapText="1"/>
    </xf>
    <xf numFmtId="3" fontId="65" fillId="0" borderId="133" applyAlignment="1" pivotButton="0" quotePrefix="0" xfId="0">
      <alignment horizontal="right" vertical="center"/>
    </xf>
    <xf numFmtId="3" fontId="65" fillId="0" borderId="135" applyAlignment="1" pivotButton="0" quotePrefix="0" xfId="0">
      <alignment horizontal="right" vertical="center"/>
    </xf>
    <xf numFmtId="0" fontId="65" fillId="0" borderId="139" applyAlignment="1" pivotButton="0" quotePrefix="0" xfId="0">
      <alignment horizontal="left" vertical="top"/>
    </xf>
    <xf numFmtId="0" fontId="0" fillId="0" borderId="139" pivotButton="0" quotePrefix="0" xfId="0"/>
    <xf numFmtId="0" fontId="65" fillId="3" borderId="0" applyAlignment="1" pivotButton="0" quotePrefix="0" xfId="0">
      <alignment horizontal="left" vertical="center"/>
    </xf>
    <xf numFmtId="0" fontId="71" fillId="0" borderId="0" applyAlignment="1" applyProtection="1" pivotButton="0" quotePrefix="0" xfId="0">
      <alignment wrapText="1"/>
      <protection locked="0" hidden="0"/>
    </xf>
    <xf numFmtId="0" fontId="70" fillId="0" borderId="95" applyAlignment="1" pivotButton="0" quotePrefix="0" xfId="0">
      <alignment horizontal="center" vertical="center"/>
    </xf>
    <xf numFmtId="0" fontId="67" fillId="0" borderId="95" applyAlignment="1" pivotButton="0" quotePrefix="0" xfId="0">
      <alignment horizontal="left" vertical="center"/>
    </xf>
    <xf numFmtId="0" fontId="0" fillId="0" borderId="112" pivotButton="0" quotePrefix="0" xfId="0"/>
    <xf numFmtId="0" fontId="0" fillId="0" borderId="113" pivotButton="0" quotePrefix="0" xfId="0"/>
    <xf numFmtId="0" fontId="0" fillId="0" borderId="116" pivotButton="0" quotePrefix="0" xfId="0"/>
    <xf numFmtId="0" fontId="0" fillId="0" borderId="149" pivotButton="0" quotePrefix="0" xfId="0"/>
    <xf numFmtId="0" fontId="0" fillId="0" borderId="150" pivotButton="0" quotePrefix="0" xfId="0"/>
    <xf numFmtId="0" fontId="0" fillId="0" borderId="151" pivotButton="0" quotePrefix="0" xfId="0"/>
    <xf numFmtId="0" fontId="0" fillId="0" borderId="152" pivotButton="0" quotePrefix="0" xfId="0"/>
    <xf numFmtId="0" fontId="71" fillId="0" borderId="0" pivotButton="0" quotePrefix="0" xfId="0"/>
    <xf numFmtId="0" fontId="71" fillId="0" borderId="11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5"/>
  <sheetViews>
    <sheetView workbookViewId="0">
      <selection activeCell="A1" sqref="A1"/>
    </sheetView>
  </sheetViews>
  <sheetFormatPr baseColWidth="8" defaultRowHeight="15"/>
  <cols>
    <col width="3.33203125" customWidth="1" min="1" max="1"/>
    <col width="11.6640625" customWidth="1" min="3" max="3"/>
    <col width="51.6640625" customWidth="1" min="4" max="4"/>
    <col width="16.33203125" customWidth="1" min="5" max="5"/>
    <col width="11.109375" customWidth="1" min="6" max="6"/>
    <col width="16.33203125" customWidth="1" min="7" max="7"/>
    <col width="11.109375" customWidth="1" min="8" max="8"/>
    <col width="16.33203125" customWidth="1" min="9" max="9"/>
    <col width="11.109375" customWidth="1" min="10" max="10"/>
    <col width="15.6640625" customWidth="1" min="11" max="11"/>
    <col width="16.33203125" customWidth="1" min="12" max="12"/>
    <col width="11.109375" customWidth="1" min="13" max="13"/>
    <col width="15" customWidth="1" min="14" max="14"/>
    <col width="11.6640625" customWidth="1" min="15" max="15"/>
  </cols>
  <sheetData>
    <row r="1">
      <c r="A1" s="1" t="n"/>
      <c r="B1" s="2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</row>
    <row r="2">
      <c r="A2" s="1" t="n"/>
      <c r="B2" s="3" t="inlineStr">
        <is>
          <t>ANEKSI nr.1 Raporti Përmbledhës i Shpenzimeve të Ministrisë/Institucionit Buxhetor</t>
        </is>
      </c>
    </row>
    <row r="3">
      <c r="A3" s="1" t="n"/>
      <c r="B3" s="4" t="inlineStr">
        <is>
          <t>Periudha e Raportimit  Janar - Gusht  2025</t>
        </is>
      </c>
    </row>
    <row r="4" ht="15" customHeight="1">
      <c r="A4" s="1" t="n"/>
      <c r="B4" s="5" t="inlineStr">
        <is>
          <t>në/lekë</t>
        </is>
      </c>
    </row>
    <row r="5" ht="15" customHeight="1">
      <c r="A5" s="2" t="n"/>
      <c r="B5" s="6" t="inlineStr">
        <is>
          <t>Emri i Grupit</t>
        </is>
      </c>
      <c r="C5" s="7" t="n"/>
      <c r="D5" s="8" t="inlineStr">
        <is>
          <t xml:space="preserve">Komisioneri per te Drejten e Informimit dhe Mbrojtjen e te Dhenave Personale </t>
        </is>
      </c>
      <c r="E5" s="7" t="n"/>
      <c r="F5" s="7" t="n"/>
      <c r="G5" s="9" t="inlineStr">
        <is>
          <t>Kodi i grupit</t>
        </is>
      </c>
      <c r="H5" s="7" t="n"/>
      <c r="I5" s="7" t="n"/>
      <c r="J5" s="7" t="n"/>
      <c r="K5" s="10" t="n">
        <v>89</v>
      </c>
      <c r="L5" s="7" t="n"/>
      <c r="M5" s="7" t="n"/>
      <c r="N5" s="7" t="n"/>
      <c r="O5" s="11" t="n"/>
    </row>
    <row r="6" ht="15" customHeight="1">
      <c r="A6" s="1" t="n"/>
      <c r="B6" s="12" t="inlineStr">
        <is>
          <t>EMËRTIME</t>
        </is>
      </c>
      <c r="C6" s="13" t="n"/>
      <c r="D6" s="14" t="n"/>
      <c r="E6" s="15" t="inlineStr">
        <is>
          <t>Shpenzimet e Ministrisë/Institucionit</t>
        </is>
      </c>
      <c r="F6" s="16" t="n"/>
      <c r="G6" s="16" t="n"/>
      <c r="H6" s="16" t="n"/>
      <c r="I6" s="16" t="n"/>
      <c r="J6" s="16" t="n"/>
      <c r="K6" s="16" t="n"/>
      <c r="L6" s="16" t="n"/>
      <c r="M6" s="16" t="n"/>
      <c r="N6" s="16" t="n"/>
      <c r="O6" s="17" t="n"/>
    </row>
    <row r="7" ht="18" customHeight="1">
      <c r="A7" s="1" t="n"/>
      <c r="B7" s="18" t="n"/>
      <c r="D7" s="19" t="n"/>
      <c r="E7" s="20" t="inlineStr">
        <is>
          <t>Viti paraardhës 2024</t>
        </is>
      </c>
      <c r="F7" s="21" t="n"/>
      <c r="G7" s="20" t="inlineStr">
        <is>
          <t>Periudha raportuese</t>
        </is>
      </c>
      <c r="H7" s="21" t="n"/>
      <c r="I7" s="20" t="inlineStr">
        <is>
          <t>Periudha raportuese</t>
        </is>
      </c>
      <c r="J7" s="21" t="n"/>
      <c r="K7" s="22" t="inlineStr">
        <is>
          <t>Periudha raportuese</t>
        </is>
      </c>
      <c r="L7" s="22" t="inlineStr">
        <is>
          <t>Periudha raportuese</t>
        </is>
      </c>
      <c r="M7" s="21" t="n"/>
      <c r="N7" s="23" t="inlineStr">
        <is>
          <t>Ndryshimi Vjetor
 (Plan - Fakt)</t>
        </is>
      </c>
      <c r="O7" s="24" t="inlineStr">
        <is>
          <t xml:space="preserve">% e realizimit </t>
        </is>
      </c>
    </row>
    <row r="8" ht="40.2" customHeight="1">
      <c r="A8" s="1" t="n"/>
      <c r="B8" s="18" t="n"/>
      <c r="D8" s="19" t="n"/>
      <c r="E8" s="25" t="inlineStr">
        <is>
          <t>Shpenzime 
Faktike</t>
        </is>
      </c>
      <c r="F8" s="26" t="inlineStr">
        <is>
          <t>Struktura e shpenzimeve               në %</t>
        </is>
      </c>
      <c r="G8" s="27" t="inlineStr">
        <is>
          <t xml:space="preserve">Plani Fillestar
 Vjetor 2025
 </t>
        </is>
      </c>
      <c r="H8" s="28" t="inlineStr">
        <is>
          <t>Struktura e shpenzimeve               në %</t>
        </is>
      </c>
      <c r="I8" s="27" t="inlineStr">
        <is>
          <t>Plani Vjetor
 i Rishikuar
 Viti 2025</t>
        </is>
      </c>
      <c r="J8" s="28" t="inlineStr">
        <is>
          <t>Struktura e shpenzimeve               në %</t>
        </is>
      </c>
      <c r="K8" s="29" t="inlineStr">
        <is>
          <t>Ndryshimi i planit
 vjetor</t>
        </is>
      </c>
      <c r="L8" s="27" t="inlineStr">
        <is>
          <t>Shpenzime Faktike të Periudhës/Progresive Janar- Gusht    2025</t>
        </is>
      </c>
      <c r="M8" s="28" t="inlineStr">
        <is>
          <t>Struktura e shpenzimeve               në %</t>
        </is>
      </c>
      <c r="N8" s="30" t="n"/>
      <c r="O8" s="31" t="n"/>
    </row>
    <row r="9" ht="15.6" customHeight="1">
      <c r="A9" s="1" t="n"/>
      <c r="B9" s="32" t="n"/>
      <c r="C9" s="33" t="n"/>
      <c r="D9" s="34" t="n"/>
      <c r="E9" s="35" t="inlineStr">
        <is>
          <t>(1)</t>
        </is>
      </c>
      <c r="F9" s="35" t="inlineStr">
        <is>
          <t>(2)</t>
        </is>
      </c>
      <c r="G9" s="35" t="inlineStr">
        <is>
          <t>(3)</t>
        </is>
      </c>
      <c r="H9" s="35" t="inlineStr">
        <is>
          <t>(4)</t>
        </is>
      </c>
      <c r="I9" s="35" t="inlineStr">
        <is>
          <t>(5)</t>
        </is>
      </c>
      <c r="J9" s="35" t="inlineStr">
        <is>
          <t>(6)</t>
        </is>
      </c>
      <c r="K9" s="35" t="inlineStr">
        <is>
          <t>7 (5-3)</t>
        </is>
      </c>
      <c r="L9" s="35" t="inlineStr">
        <is>
          <t>(8)</t>
        </is>
      </c>
      <c r="M9" s="35" t="inlineStr">
        <is>
          <t>(9)</t>
        </is>
      </c>
      <c r="N9" s="35" t="inlineStr">
        <is>
          <t>10 (3-8)</t>
        </is>
      </c>
      <c r="O9" s="36" t="inlineStr">
        <is>
          <t>11 ( 8/5)</t>
        </is>
      </c>
    </row>
    <row r="10" ht="15" customHeight="1">
      <c r="A10" s="1" t="n"/>
      <c r="B10" s="37" t="inlineStr">
        <is>
          <t>Shpenzimet sipas programeve buxhetore</t>
        </is>
      </c>
      <c r="C10" s="38" t="n"/>
      <c r="D10" s="21" t="n"/>
      <c r="E10" s="39" t="n"/>
      <c r="F10" s="40" t="n"/>
      <c r="G10" s="39" t="n"/>
      <c r="H10" s="40" t="n"/>
      <c r="I10" s="39" t="n"/>
      <c r="J10" s="40" t="n"/>
      <c r="K10" s="41" t="n"/>
      <c r="L10" s="39" t="n"/>
      <c r="M10" s="40" t="n"/>
      <c r="N10" s="39" t="n"/>
      <c r="O10" s="42" t="n"/>
    </row>
    <row r="11">
      <c r="A11" s="1" t="n"/>
      <c r="B11" s="43" t="inlineStr">
        <is>
          <t>Kodi i Programit</t>
        </is>
      </c>
      <c r="C11" s="44" t="n"/>
      <c r="D11" s="45" t="inlineStr">
        <is>
          <t>Emërtimi</t>
        </is>
      </c>
      <c r="E11" s="39" t="n"/>
      <c r="F11" s="40" t="n"/>
      <c r="G11" s="39" t="n"/>
      <c r="H11" s="40" t="n"/>
      <c r="I11" s="39" t="n"/>
      <c r="J11" s="40" t="n"/>
      <c r="K11" s="46" t="n"/>
      <c r="L11" s="39" t="n"/>
      <c r="M11" s="40" t="n"/>
      <c r="N11" s="39" t="n"/>
      <c r="O11" s="42" t="n"/>
    </row>
    <row r="12">
      <c r="A12" s="1" t="n"/>
      <c r="B12" s="47" t="inlineStr">
        <is>
          <t>01110</t>
        </is>
      </c>
      <c r="C12" s="48" t="n"/>
      <c r="D12" s="49" t="inlineStr">
        <is>
          <t>Planifikimi, Menaxhimi dhe Administrimi</t>
        </is>
      </c>
      <c r="E12" s="50" t="n">
        <v>154204397</v>
      </c>
      <c r="F12" s="51" t="n">
        <v>100</v>
      </c>
      <c r="G12" s="50" t="n">
        <v>169700000</v>
      </c>
      <c r="H12" s="52" t="n">
        <v>100</v>
      </c>
      <c r="I12" s="50" t="n">
        <v>173700000</v>
      </c>
      <c r="J12" s="52" t="n">
        <v>100</v>
      </c>
      <c r="K12" s="50" t="n"/>
      <c r="L12" s="50" t="n">
        <v>88407111</v>
      </c>
      <c r="M12" s="51" t="n">
        <v>100</v>
      </c>
      <c r="N12" s="50">
        <f>G12-L12</f>
        <v/>
      </c>
      <c r="O12" s="53" t="n">
        <v>50.8</v>
      </c>
    </row>
    <row r="13" ht="37.5" customHeight="1">
      <c r="A13" s="1" t="n"/>
      <c r="B13" s="47" t="n"/>
      <c r="C13" s="48" t="n"/>
      <c r="D13" s="54" t="inlineStr">
        <is>
          <t>Totali i Shpenzimeve buxhetore te Ministrise (Kap 01,02,03,04,05,08,22)</t>
        </is>
      </c>
      <c r="E13" s="50" t="n">
        <v>154204397</v>
      </c>
      <c r="F13" s="51" t="n">
        <v>100</v>
      </c>
      <c r="G13" s="50" t="n">
        <v>169700000</v>
      </c>
      <c r="H13" s="52" t="n">
        <v>100</v>
      </c>
      <c r="I13" s="50" t="n">
        <v>173700000</v>
      </c>
      <c r="J13" s="52" t="n">
        <v>100</v>
      </c>
      <c r="K13" s="50" t="n"/>
      <c r="L13" s="50" t="n">
        <v>88407111</v>
      </c>
      <c r="M13" s="51" t="n">
        <v>100</v>
      </c>
      <c r="N13" s="50">
        <f>G13-L13</f>
        <v/>
      </c>
      <c r="O13" s="53" t="n">
        <v>50.8</v>
      </c>
    </row>
    <row r="14">
      <c r="A14" s="1" t="n"/>
      <c r="B14" s="55" t="n"/>
      <c r="C14" s="48" t="n"/>
      <c r="D14" s="54" t="inlineStr">
        <is>
          <t>Shpenzime nga te Ardhurat Jashte limitit (Kap 06)</t>
        </is>
      </c>
      <c r="E14" s="56" t="n">
        <v>2619400</v>
      </c>
      <c r="F14" s="57" t="n">
        <v>100</v>
      </c>
      <c r="G14" s="56" t="n">
        <v>18830289</v>
      </c>
      <c r="H14" s="58" t="n">
        <v>100</v>
      </c>
      <c r="I14" s="56" t="n">
        <v>18830289</v>
      </c>
      <c r="J14" s="58" t="n">
        <v>100</v>
      </c>
      <c r="K14" s="56" t="n"/>
      <c r="L14" s="56" t="n">
        <v>0</v>
      </c>
      <c r="M14" s="57" t="n">
        <v>100</v>
      </c>
      <c r="N14" s="56">
        <f>G14-L14</f>
        <v/>
      </c>
      <c r="O14" s="59">
        <f>L14/I14*100</f>
        <v/>
      </c>
    </row>
    <row r="15" ht="15" customHeight="1">
      <c r="A15" s="1" t="n"/>
      <c r="B15" s="47" t="n"/>
      <c r="C15" s="48" t="n"/>
      <c r="D15" s="49" t="inlineStr">
        <is>
          <t>Totali Shpenzimeve te Ministrisë</t>
        </is>
      </c>
      <c r="E15" s="50" t="n"/>
      <c r="F15" s="51" t="n"/>
      <c r="G15" s="50" t="n"/>
      <c r="H15" s="52" t="n"/>
      <c r="I15" s="50" t="n"/>
      <c r="J15" s="52" t="n"/>
      <c r="K15" s="50" t="n"/>
      <c r="L15" s="50" t="n"/>
      <c r="M15" s="51" t="n"/>
      <c r="N15" s="50" t="n"/>
      <c r="O15" s="59" t="n"/>
    </row>
    <row r="16" ht="15" customHeight="1">
      <c r="A16" s="1" t="n"/>
      <c r="B16" s="60" t="inlineStr">
        <is>
          <t>Shpenzimet sipas klasifikimit ekonomik</t>
        </is>
      </c>
      <c r="C16" s="61" t="n"/>
      <c r="D16" s="62" t="n"/>
      <c r="E16" s="63" t="n"/>
      <c r="F16" s="64" t="n"/>
      <c r="G16" s="63" t="n"/>
      <c r="H16" s="65" t="n"/>
      <c r="I16" s="63" t="n"/>
      <c r="J16" s="65" t="n"/>
      <c r="K16" s="66" t="n"/>
      <c r="L16" s="63" t="n"/>
      <c r="M16" s="64" t="n"/>
      <c r="N16" s="63" t="n"/>
      <c r="O16" s="67" t="n"/>
    </row>
    <row r="17">
      <c r="A17" s="1" t="n"/>
      <c r="B17" s="68" t="inlineStr">
        <is>
          <t>Artikulli</t>
        </is>
      </c>
      <c r="C17" s="44" t="n"/>
      <c r="D17" s="45" t="inlineStr">
        <is>
          <t>Emërtimi</t>
        </is>
      </c>
      <c r="E17" s="69" t="n"/>
      <c r="F17" s="70" t="n"/>
      <c r="G17" s="69" t="n"/>
      <c r="H17" s="71" t="n"/>
      <c r="I17" s="69" t="n"/>
      <c r="J17" s="71" t="n"/>
      <c r="K17" s="72" t="n"/>
      <c r="L17" s="69" t="n"/>
      <c r="M17" s="70" t="n"/>
      <c r="N17" s="69" t="n"/>
      <c r="O17" s="73" t="n"/>
    </row>
    <row r="18">
      <c r="A18" s="1" t="n"/>
      <c r="B18" s="74" t="inlineStr">
        <is>
          <t>600</t>
        </is>
      </c>
      <c r="C18" s="75" t="n"/>
      <c r="D18" s="76" t="inlineStr">
        <is>
          <t>Paga</t>
        </is>
      </c>
      <c r="E18" s="77" t="n">
        <v>91650957</v>
      </c>
      <c r="F18" s="78" t="n">
        <v>68.5</v>
      </c>
      <c r="G18" s="77" t="n">
        <v>110140000</v>
      </c>
      <c r="H18" s="79">
        <f>G18/G33*100</f>
        <v/>
      </c>
      <c r="I18" s="77" t="n">
        <v>110140000</v>
      </c>
      <c r="J18" s="78">
        <f>I18/I33*100</f>
        <v/>
      </c>
      <c r="K18" s="77">
        <f>I18-G18</f>
        <v/>
      </c>
      <c r="L18" s="77" t="n">
        <v>64213245</v>
      </c>
      <c r="M18" s="79">
        <f>L18/L25</f>
        <v/>
      </c>
      <c r="N18" s="50">
        <f>G18-L18</f>
        <v/>
      </c>
      <c r="O18" s="80">
        <f>L18/I18*100</f>
        <v/>
      </c>
    </row>
    <row r="19">
      <c r="A19" s="1" t="n"/>
      <c r="B19" s="74" t="inlineStr">
        <is>
          <t>601</t>
        </is>
      </c>
      <c r="C19" s="75" t="n"/>
      <c r="D19" s="76" t="inlineStr">
        <is>
          <t>Sigurime Shoqërore</t>
        </is>
      </c>
      <c r="E19" s="77" t="n">
        <v>14413032</v>
      </c>
      <c r="F19" s="78" t="n">
        <v>10.7</v>
      </c>
      <c r="G19" s="77" t="n">
        <v>17330000</v>
      </c>
      <c r="H19" s="79">
        <f>G19/G33*100</f>
        <v/>
      </c>
      <c r="I19" s="77" t="n">
        <v>17330000</v>
      </c>
      <c r="J19" s="78">
        <f>I19/I33*100</f>
        <v/>
      </c>
      <c r="K19" s="77">
        <f>I19-G19</f>
        <v/>
      </c>
      <c r="L19" s="77" t="n">
        <v>10030593</v>
      </c>
      <c r="M19" s="79">
        <f>L19/L25</f>
        <v/>
      </c>
      <c r="N19" s="50">
        <f>G19-L19</f>
        <v/>
      </c>
      <c r="O19" s="80">
        <f>L19/I19*100</f>
        <v/>
      </c>
    </row>
    <row r="20">
      <c r="A20" s="1" t="n"/>
      <c r="B20" s="74" t="inlineStr">
        <is>
          <t>602</t>
        </is>
      </c>
      <c r="C20" s="75" t="n"/>
      <c r="D20" s="76" t="inlineStr">
        <is>
          <t>Mallra dhe Shërbime të Tjera</t>
        </is>
      </c>
      <c r="E20" s="77" t="n">
        <v>31089213</v>
      </c>
      <c r="F20" s="78" t="n">
        <v>20.3</v>
      </c>
      <c r="G20" s="77" t="n">
        <v>32840000</v>
      </c>
      <c r="H20" s="79">
        <f>G20/G33*100</f>
        <v/>
      </c>
      <c r="I20" s="77" t="n">
        <v>32740000</v>
      </c>
      <c r="J20" s="78">
        <f>I20/I33*100</f>
        <v/>
      </c>
      <c r="K20" s="77">
        <f>I20-G20</f>
        <v/>
      </c>
      <c r="L20" s="77" t="n">
        <v>13909324</v>
      </c>
      <c r="M20" s="79">
        <f>L20/L25</f>
        <v/>
      </c>
      <c r="N20" s="50">
        <f>G20-L20</f>
        <v/>
      </c>
      <c r="O20" s="80">
        <f>L20/I20*100</f>
        <v/>
      </c>
    </row>
    <row r="21">
      <c r="A21" s="1" t="n"/>
      <c r="B21" s="74" t="inlineStr">
        <is>
          <t>603</t>
        </is>
      </c>
      <c r="C21" s="75" t="n"/>
      <c r="D21" s="76" t="inlineStr">
        <is>
          <t>Subvencione</t>
        </is>
      </c>
      <c r="E21" s="77" t="n">
        <v>0</v>
      </c>
      <c r="F21" s="78" t="n">
        <v>0</v>
      </c>
      <c r="G21" s="77" t="n">
        <v>0</v>
      </c>
      <c r="H21" s="79" t="n"/>
      <c r="I21" s="77" t="n">
        <v>0</v>
      </c>
      <c r="J21" s="78" t="n">
        <v>0</v>
      </c>
      <c r="K21" s="77">
        <f>I21-G21</f>
        <v/>
      </c>
      <c r="L21" s="77" t="n">
        <v>0</v>
      </c>
      <c r="M21" s="79" t="n">
        <v>0</v>
      </c>
      <c r="N21" s="50">
        <f>G21-L21</f>
        <v/>
      </c>
      <c r="O21" s="80" t="n"/>
    </row>
    <row r="22">
      <c r="A22" s="1" t="n"/>
      <c r="B22" s="74" t="inlineStr">
        <is>
          <t>604</t>
        </is>
      </c>
      <c r="C22" s="75" t="n"/>
      <c r="D22" s="76" t="inlineStr">
        <is>
          <t>Transferta Korente të Brendshme</t>
        </is>
      </c>
      <c r="E22" s="77" t="n">
        <v>0</v>
      </c>
      <c r="F22" s="78" t="n">
        <v>0</v>
      </c>
      <c r="G22" s="77" t="n">
        <v>0</v>
      </c>
      <c r="H22" s="79" t="n"/>
      <c r="I22" s="77" t="n">
        <v>0</v>
      </c>
      <c r="J22" s="78" t="n">
        <v>0</v>
      </c>
      <c r="K22" s="77">
        <f>I22-G22</f>
        <v/>
      </c>
      <c r="L22" s="77" t="n">
        <v>0</v>
      </c>
      <c r="M22" s="79" t="n">
        <v>0</v>
      </c>
      <c r="N22" s="50">
        <f>G22-L22</f>
        <v/>
      </c>
      <c r="O22" s="80" t="n"/>
    </row>
    <row r="23">
      <c r="A23" s="1" t="n"/>
      <c r="B23" s="74" t="inlineStr">
        <is>
          <t>605</t>
        </is>
      </c>
      <c r="C23" s="75" t="n"/>
      <c r="D23" s="76" t="inlineStr">
        <is>
          <t>Transferta Korente të Huaja</t>
        </is>
      </c>
      <c r="E23" s="77" t="n">
        <v>110930</v>
      </c>
      <c r="F23" s="78" t="n">
        <v>0.06</v>
      </c>
      <c r="G23" s="77" t="n">
        <v>150000</v>
      </c>
      <c r="H23" s="79">
        <f>G23/G33*100</f>
        <v/>
      </c>
      <c r="I23" s="77" t="n">
        <v>150000</v>
      </c>
      <c r="J23" s="81">
        <f>I23/I33*100</f>
        <v/>
      </c>
      <c r="K23" s="77">
        <f>I23-G23</f>
        <v/>
      </c>
      <c r="L23" s="77" t="n">
        <v>108280</v>
      </c>
      <c r="M23" s="79">
        <f>L23/L25</f>
        <v/>
      </c>
      <c r="N23" s="50">
        <f>G23-L23</f>
        <v/>
      </c>
      <c r="O23" s="80">
        <f>L23/I23*100</f>
        <v/>
      </c>
    </row>
    <row r="24">
      <c r="A24" s="1" t="n"/>
      <c r="B24" s="74" t="inlineStr">
        <is>
          <t>606</t>
        </is>
      </c>
      <c r="C24" s="75" t="n"/>
      <c r="D24" s="76" t="inlineStr">
        <is>
          <t>Trans per Buxh. Fam. &amp; Individ</t>
        </is>
      </c>
      <c r="E24" s="77" t="n">
        <v>578265</v>
      </c>
      <c r="F24" s="78" t="n">
        <v>0.4</v>
      </c>
      <c r="G24" s="77" t="n">
        <v>240000</v>
      </c>
      <c r="H24" s="79">
        <f>G24/G34*100</f>
        <v/>
      </c>
      <c r="I24" s="77" t="n">
        <v>340000</v>
      </c>
      <c r="J24" s="78">
        <f>I24/I33*100</f>
        <v/>
      </c>
      <c r="K24" s="77">
        <f>I24-G24</f>
        <v/>
      </c>
      <c r="L24" s="77" t="n">
        <v>145669</v>
      </c>
      <c r="M24" s="79">
        <f>L24/L25</f>
        <v/>
      </c>
      <c r="N24" s="50">
        <f>G24-L24</f>
        <v/>
      </c>
      <c r="O24" s="80">
        <f>L24/I24*100</f>
        <v/>
      </c>
    </row>
    <row r="25">
      <c r="A25" s="1" t="n"/>
      <c r="B25" s="74" t="n"/>
      <c r="C25" s="75" t="n"/>
      <c r="D25" s="82" t="inlineStr">
        <is>
          <t>Nen-Totali Shpenzime Korrente</t>
        </is>
      </c>
      <c r="E25" s="83">
        <f>SUM(E18:E24)</f>
        <v/>
      </c>
      <c r="F25" s="84">
        <f>SUM(F18:F24)</f>
        <v/>
      </c>
      <c r="G25" s="83">
        <f>SUM(G18:G24)</f>
        <v/>
      </c>
      <c r="H25" s="79" t="n"/>
      <c r="I25" s="83">
        <f>SUM(I18:I24)</f>
        <v/>
      </c>
      <c r="J25" s="85" t="n"/>
      <c r="K25" s="83">
        <f>I25-G25</f>
        <v/>
      </c>
      <c r="L25" s="83">
        <f>SUM(L18:L24)</f>
        <v/>
      </c>
      <c r="M25" s="86" t="n"/>
      <c r="N25" s="56">
        <f>G25-L25</f>
        <v/>
      </c>
      <c r="O25" s="87">
        <f>L25/I25*100</f>
        <v/>
      </c>
    </row>
    <row r="26">
      <c r="A26" s="1" t="n"/>
      <c r="B26" s="74" t="inlineStr">
        <is>
          <t>230</t>
        </is>
      </c>
      <c r="C26" s="75" t="n"/>
      <c r="D26" s="76" t="inlineStr">
        <is>
          <t>Kapitale të Patrupëzuara</t>
        </is>
      </c>
      <c r="E26" s="77" t="n">
        <v>0</v>
      </c>
      <c r="F26" s="78" t="n">
        <v>0</v>
      </c>
      <c r="G26" s="77" t="n">
        <v>0</v>
      </c>
      <c r="H26" s="79" t="n"/>
      <c r="I26" s="77" t="n">
        <v>0</v>
      </c>
      <c r="J26" s="78" t="n">
        <v>0</v>
      </c>
      <c r="K26" s="77">
        <f>I26-G26</f>
        <v/>
      </c>
      <c r="L26" s="77" t="n">
        <v>0</v>
      </c>
      <c r="M26" s="79" t="n">
        <v>0</v>
      </c>
      <c r="N26" s="50">
        <f>G26-L26</f>
        <v/>
      </c>
      <c r="O26" s="80" t="n"/>
    </row>
    <row r="27">
      <c r="A27" s="1" t="n"/>
      <c r="B27" s="74" t="inlineStr">
        <is>
          <t>231</t>
        </is>
      </c>
      <c r="C27" s="75" t="n"/>
      <c r="D27" s="76" t="inlineStr">
        <is>
          <t>Kapitale të Trupëzuara</t>
        </is>
      </c>
      <c r="E27" s="77" t="n">
        <v>0</v>
      </c>
      <c r="F27" s="78" t="n">
        <v>0.6</v>
      </c>
      <c r="G27" s="77" t="n">
        <v>9000000</v>
      </c>
      <c r="H27" s="79">
        <f>G27/G33*100</f>
        <v/>
      </c>
      <c r="I27" s="77" t="n">
        <v>13000000</v>
      </c>
      <c r="J27" s="78">
        <f>I27/I33*100</f>
        <v/>
      </c>
      <c r="K27" s="77">
        <f>I27-G27</f>
        <v/>
      </c>
      <c r="L27" s="77" t="n">
        <v>0</v>
      </c>
      <c r="M27" s="79" t="n">
        <v>0</v>
      </c>
      <c r="N27" s="50">
        <f>G27-L27</f>
        <v/>
      </c>
      <c r="O27" s="80">
        <f>L27/I27*100</f>
        <v/>
      </c>
    </row>
    <row r="28">
      <c r="A28" s="1" t="n"/>
      <c r="B28" s="74" t="n"/>
      <c r="C28" s="75" t="n"/>
      <c r="D28" s="82" t="inlineStr">
        <is>
          <t>Nen-Totali Shpenzime Kapitale me financim te brendshem</t>
        </is>
      </c>
      <c r="E28" s="77" t="n">
        <v>0</v>
      </c>
      <c r="F28" s="78" t="n">
        <v>0.6</v>
      </c>
      <c r="G28" s="77">
        <f>G27</f>
        <v/>
      </c>
      <c r="H28" s="79" t="n"/>
      <c r="I28" s="77" t="n">
        <v>13000000</v>
      </c>
      <c r="J28" s="78" t="n"/>
      <c r="K28" s="77">
        <f>I28-G28</f>
        <v/>
      </c>
      <c r="L28" s="77" t="n">
        <v>0</v>
      </c>
      <c r="M28" s="79" t="n"/>
      <c r="N28" s="50">
        <f>G28-L28</f>
        <v/>
      </c>
      <c r="O28" s="80">
        <f>L28/I28*100</f>
        <v/>
      </c>
    </row>
    <row r="29">
      <c r="A29" s="1" t="n"/>
      <c r="B29" s="74" t="inlineStr">
        <is>
          <t>230</t>
        </is>
      </c>
      <c r="C29" s="75" t="n"/>
      <c r="D29" s="76" t="inlineStr">
        <is>
          <t>Kapitale të Patrupëzuara</t>
        </is>
      </c>
      <c r="E29" s="77" t="n">
        <v>0</v>
      </c>
      <c r="F29" s="78" t="n">
        <v>0</v>
      </c>
      <c r="G29" s="77" t="n">
        <v>0</v>
      </c>
      <c r="H29" s="79" t="n"/>
      <c r="I29" s="77" t="n">
        <v>0</v>
      </c>
      <c r="J29" s="78" t="n">
        <v>0</v>
      </c>
      <c r="K29" s="77">
        <f>I29-G29</f>
        <v/>
      </c>
      <c r="L29" s="77" t="n">
        <v>0</v>
      </c>
      <c r="M29" s="79" t="n">
        <v>0</v>
      </c>
      <c r="N29" s="50">
        <f>G29-L29</f>
        <v/>
      </c>
      <c r="O29" s="80" t="n"/>
    </row>
    <row r="30">
      <c r="A30" s="1" t="n"/>
      <c r="B30" s="74" t="inlineStr">
        <is>
          <t>231</t>
        </is>
      </c>
      <c r="C30" s="75" t="n"/>
      <c r="D30" s="76" t="inlineStr">
        <is>
          <t>Kapitale të Trupëzuara</t>
        </is>
      </c>
      <c r="E30" s="77" t="n">
        <v>0</v>
      </c>
      <c r="F30" s="78" t="n">
        <v>0</v>
      </c>
      <c r="G30" s="77" t="n">
        <v>0</v>
      </c>
      <c r="H30" s="79" t="n"/>
      <c r="I30" s="77" t="n">
        <v>0</v>
      </c>
      <c r="J30" s="78" t="n">
        <v>0</v>
      </c>
      <c r="K30" s="77">
        <f>I30-G30</f>
        <v/>
      </c>
      <c r="L30" s="77" t="n">
        <v>0</v>
      </c>
      <c r="M30" s="79" t="n">
        <v>0</v>
      </c>
      <c r="N30" s="50">
        <f>G30-L30</f>
        <v/>
      </c>
      <c r="O30" s="80" t="n"/>
    </row>
    <row r="31">
      <c r="A31" s="1" t="n"/>
      <c r="B31" s="74" t="n"/>
      <c r="C31" s="75" t="n"/>
      <c r="D31" s="82" t="inlineStr">
        <is>
          <t>Nen-Totali Shpenzime Kapitale me financim te huaj</t>
        </is>
      </c>
      <c r="E31" s="77" t="n">
        <v>0</v>
      </c>
      <c r="F31" s="78" t="n">
        <v>0</v>
      </c>
      <c r="G31" s="77" t="n">
        <v>0</v>
      </c>
      <c r="H31" s="79" t="n"/>
      <c r="I31" s="77" t="n">
        <v>0</v>
      </c>
      <c r="J31" s="78" t="n">
        <v>0</v>
      </c>
      <c r="K31" s="77">
        <f>I31-G31</f>
        <v/>
      </c>
      <c r="L31" s="77" t="n">
        <v>0</v>
      </c>
      <c r="M31" s="79" t="n">
        <v>0</v>
      </c>
      <c r="N31" s="50">
        <f>G31-L31</f>
        <v/>
      </c>
      <c r="O31" s="80" t="n"/>
    </row>
    <row r="32">
      <c r="A32" s="1" t="n"/>
      <c r="B32" s="74" t="n"/>
      <c r="C32" s="75" t="n"/>
      <c r="D32" s="82" t="inlineStr">
        <is>
          <t>Totali Shpenzime Kapitale</t>
        </is>
      </c>
      <c r="E32" s="77" t="n">
        <v>16362000</v>
      </c>
      <c r="F32" s="78" t="n">
        <v>0.6</v>
      </c>
      <c r="G32" s="77" t="n">
        <v>9000000</v>
      </c>
      <c r="H32" s="79" t="n"/>
      <c r="I32" s="77" t="n">
        <v>13000000</v>
      </c>
      <c r="J32" s="78" t="n"/>
      <c r="K32" s="77">
        <f>I32-G32</f>
        <v/>
      </c>
      <c r="L32" s="77" t="n">
        <v>0</v>
      </c>
      <c r="M32" s="79" t="n">
        <v>0.6</v>
      </c>
      <c r="N32" s="50">
        <f>G32-L32</f>
        <v/>
      </c>
      <c r="O32" s="80">
        <f>L32/I32*100</f>
        <v/>
      </c>
    </row>
    <row r="33">
      <c r="A33" s="1" t="n"/>
      <c r="B33" s="74" t="n"/>
      <c r="C33" s="75" t="n"/>
      <c r="D33" s="82" t="inlineStr">
        <is>
          <t>Totali i Shpenz. Buxhetore te Ministrise/Institucionit Buxhetor</t>
        </is>
      </c>
      <c r="E33" s="83">
        <f>E25+E32</f>
        <v/>
      </c>
      <c r="F33" s="84" t="n">
        <v>100</v>
      </c>
      <c r="G33" s="83">
        <f>G25+G32</f>
        <v/>
      </c>
      <c r="H33" s="85" t="n">
        <v>100</v>
      </c>
      <c r="I33" s="83">
        <f>I25+I32</f>
        <v/>
      </c>
      <c r="J33" s="85" t="n">
        <v>100</v>
      </c>
      <c r="K33" s="77">
        <f>I33-G33</f>
        <v/>
      </c>
      <c r="L33" s="83">
        <f>L25+L32</f>
        <v/>
      </c>
      <c r="M33" s="84" t="n">
        <v>100</v>
      </c>
      <c r="N33" s="50">
        <f>G33-L33</f>
        <v/>
      </c>
      <c r="O33" s="80">
        <f>L33/I33*100</f>
        <v/>
      </c>
    </row>
    <row r="34">
      <c r="A34" s="1" t="n"/>
      <c r="B34" s="74" t="n"/>
      <c r="C34" s="75" t="n"/>
      <c r="D34" s="76" t="inlineStr">
        <is>
          <t>Shpenzime nga te Ardhurat Jashte limitit (Kap 06)</t>
        </is>
      </c>
      <c r="E34" s="77" t="n">
        <v>2619400</v>
      </c>
      <c r="F34" s="78" t="n">
        <v>32</v>
      </c>
      <c r="G34" s="56" t="n">
        <v>18830289</v>
      </c>
      <c r="H34" s="88" t="n"/>
      <c r="I34" s="56" t="n">
        <v>18830289</v>
      </c>
      <c r="J34" s="88" t="n"/>
      <c r="K34" s="77">
        <f>I34-G34</f>
        <v/>
      </c>
      <c r="L34" s="77" t="n">
        <v>0</v>
      </c>
      <c r="M34" s="78" t="n"/>
      <c r="N34" s="50">
        <f>G34-L34</f>
        <v/>
      </c>
      <c r="O34" s="80">
        <f>L34/I34*100</f>
        <v/>
      </c>
    </row>
    <row r="35" ht="15" customHeight="1">
      <c r="A35" s="1" t="n"/>
      <c r="B35" s="74" t="n"/>
      <c r="C35" s="75" t="n"/>
      <c r="D35" s="82" t="inlineStr">
        <is>
          <t>Totali (Korrente + Kapitale + Shpenz.nga te ardh.jashte limti</t>
        </is>
      </c>
      <c r="E35" s="83" t="n">
        <v>2619400</v>
      </c>
      <c r="F35" s="85" t="n">
        <v>32</v>
      </c>
      <c r="G35" s="83">
        <f>G34</f>
        <v/>
      </c>
      <c r="H35" s="85" t="n"/>
      <c r="I35" s="83">
        <f>I34</f>
        <v/>
      </c>
      <c r="J35" s="85" t="n"/>
      <c r="K35" s="77">
        <f>I35-G35</f>
        <v/>
      </c>
      <c r="L35" s="83" t="n">
        <v>0</v>
      </c>
      <c r="M35" s="85" t="n"/>
      <c r="N35" s="50">
        <f>G35-L35</f>
        <v/>
      </c>
      <c r="O35" s="80">
        <f>L35/I35*100</f>
        <v/>
      </c>
    </row>
    <row r="36" ht="15.6" customHeight="1">
      <c r="A36" s="1" t="n"/>
      <c r="B36" s="89" t="n"/>
      <c r="C36" s="90" t="n"/>
      <c r="D36" s="91" t="inlineStr">
        <is>
          <t>Numri i punonjësve</t>
        </is>
      </c>
      <c r="E36" s="92" t="inlineStr">
        <is>
          <t>0</t>
        </is>
      </c>
      <c r="F36" s="93" t="n"/>
      <c r="G36" s="93" t="n">
        <v>60</v>
      </c>
      <c r="H36" s="93" t="n"/>
      <c r="I36" s="93" t="n"/>
      <c r="J36" s="93" t="n"/>
      <c r="K36" s="93" t="n"/>
      <c r="L36" s="93" t="n">
        <v>60</v>
      </c>
      <c r="M36" s="93" t="n"/>
      <c r="N36" s="93" t="n"/>
      <c r="O36" s="94" t="n"/>
    </row>
    <row r="37" ht="15" customHeight="1">
      <c r="A37" s="1" t="n"/>
      <c r="B37" s="2" t="n"/>
      <c r="D37" s="1" t="n"/>
      <c r="E37" s="1" t="n"/>
      <c r="F37" s="1" t="n"/>
      <c r="G37" s="1" t="n"/>
      <c r="H37" s="1" t="n"/>
      <c r="I37" s="1" t="n"/>
      <c r="J37" s="1" t="n"/>
      <c r="K37" s="1" t="n"/>
      <c r="L37" s="1" t="n"/>
      <c r="M37" s="1" t="n"/>
      <c r="N37" s="1" t="n"/>
      <c r="O37" s="1" t="n"/>
    </row>
    <row r="38">
      <c r="A38" s="1" t="n"/>
      <c r="B38" s="2" t="n"/>
      <c r="D38" s="95" t="inlineStr">
        <is>
          <t xml:space="preserve">Nepunesi Autorizues /S.Pergjithshëm </t>
        </is>
      </c>
      <c r="E38" s="96" t="n"/>
      <c r="F38" s="97" t="n"/>
      <c r="G38" s="98" t="n"/>
      <c r="H38" s="98" t="inlineStr">
        <is>
          <t>Emri</t>
        </is>
      </c>
      <c r="I38" s="98" t="n"/>
      <c r="J38" s="98" t="n"/>
      <c r="K38" s="99" t="n"/>
      <c r="L38" s="99" t="n"/>
      <c r="M38" s="100" t="n"/>
      <c r="N38" s="1" t="n"/>
      <c r="O38" s="1" t="n"/>
    </row>
    <row r="39">
      <c r="A39" s="1" t="n"/>
      <c r="D39" s="101" t="n"/>
      <c r="F39" s="102" t="n"/>
      <c r="G39" s="98" t="n"/>
      <c r="H39" s="98" t="inlineStr">
        <is>
          <t>Firma</t>
        </is>
      </c>
      <c r="I39" s="98" t="inlineStr">
        <is>
          <t xml:space="preserve">B.Nerguti </t>
        </is>
      </c>
      <c r="J39" s="98" t="n"/>
      <c r="K39" s="99" t="n"/>
      <c r="L39" s="99" t="n"/>
      <c r="M39" s="100" t="n"/>
      <c r="N39" s="1" t="n"/>
      <c r="O39" s="1" t="n"/>
    </row>
    <row r="40">
      <c r="A40" s="1" t="n"/>
      <c r="D40" s="101" t="n"/>
      <c r="F40" s="102" t="n"/>
      <c r="G40" s="98" t="n"/>
      <c r="H40" s="98" t="inlineStr">
        <is>
          <t>Data</t>
        </is>
      </c>
      <c r="I40" s="98" t="inlineStr">
        <is>
          <t>29.09.2025</t>
        </is>
      </c>
      <c r="J40" s="98" t="n"/>
      <c r="K40" s="96" t="n"/>
      <c r="L40" s="96" t="n"/>
      <c r="M40" s="97" t="n"/>
      <c r="N40" s="1" t="n"/>
      <c r="O40" s="1" t="n"/>
    </row>
    <row r="41">
      <c r="A41" s="1" t="n"/>
      <c r="B41" s="1" t="n"/>
      <c r="C41" s="1" t="n"/>
      <c r="D41" s="103" t="n"/>
      <c r="E41" s="104" t="n"/>
      <c r="F41" s="105" t="n"/>
      <c r="G41" s="30" t="n"/>
      <c r="H41" s="30" t="n"/>
      <c r="I41" s="30" t="n"/>
      <c r="J41" s="103" t="n"/>
      <c r="K41" s="104" t="n"/>
      <c r="L41" s="104" t="n"/>
      <c r="M41" s="105" t="n"/>
      <c r="N41" s="1" t="n"/>
      <c r="O41" s="1" t="n"/>
    </row>
    <row r="42">
      <c r="D42" s="95" t="inlineStr">
        <is>
          <t xml:space="preserve">Nepunesi Zbatues </t>
        </is>
      </c>
      <c r="E42" s="96" t="n"/>
      <c r="F42" s="97" t="n"/>
      <c r="G42" s="98" t="n"/>
      <c r="H42" s="98" t="inlineStr">
        <is>
          <t>Emri</t>
        </is>
      </c>
      <c r="I42" s="98" t="n"/>
      <c r="J42" s="98" t="n"/>
      <c r="K42" s="99" t="n"/>
      <c r="L42" s="99" t="n"/>
      <c r="M42" s="100" t="n"/>
    </row>
    <row r="43">
      <c r="D43" s="101" t="n"/>
      <c r="F43" s="102" t="n"/>
      <c r="G43" s="98" t="n"/>
      <c r="H43" s="98" t="inlineStr">
        <is>
          <t>Firma</t>
        </is>
      </c>
      <c r="I43" s="98" t="inlineStr">
        <is>
          <t xml:space="preserve">Lindita Morina </t>
        </is>
      </c>
      <c r="J43" s="98" t="n"/>
      <c r="K43" s="99" t="n"/>
      <c r="L43" s="99" t="n"/>
      <c r="M43" s="100" t="n"/>
    </row>
    <row r="44">
      <c r="D44" s="101" t="n"/>
      <c r="F44" s="102" t="n"/>
      <c r="G44" s="98" t="n"/>
      <c r="H44" s="98" t="inlineStr">
        <is>
          <t>Data</t>
        </is>
      </c>
      <c r="I44" s="98" t="inlineStr">
        <is>
          <t>29.09.2025</t>
        </is>
      </c>
      <c r="J44" s="98" t="n"/>
      <c r="K44" s="96" t="n"/>
      <c r="L44" s="96" t="n"/>
      <c r="M44" s="97" t="n"/>
    </row>
    <row r="45">
      <c r="D45" s="103" t="n"/>
      <c r="E45" s="104" t="n"/>
      <c r="F45" s="105" t="n"/>
      <c r="G45" s="30" t="n"/>
      <c r="H45" s="30" t="n"/>
      <c r="I45" s="30" t="n"/>
      <c r="J45" s="103" t="n"/>
      <c r="K45" s="104" t="n"/>
      <c r="L45" s="104" t="n"/>
      <c r="M45" s="105" t="n"/>
    </row>
  </sheetData>
  <mergeCells count="58">
    <mergeCell ref="D42:F45"/>
    <mergeCell ref="J42:M42"/>
    <mergeCell ref="J43:M43"/>
    <mergeCell ref="G44:G45"/>
    <mergeCell ref="H44:H45"/>
    <mergeCell ref="I44:I45"/>
    <mergeCell ref="J44:M45"/>
    <mergeCell ref="J38:M38"/>
    <mergeCell ref="J39:M39"/>
    <mergeCell ref="G40:G41"/>
    <mergeCell ref="H40:H41"/>
    <mergeCell ref="I40:I41"/>
    <mergeCell ref="J40:M41"/>
    <mergeCell ref="B35:C35"/>
    <mergeCell ref="B36:C36"/>
    <mergeCell ref="B37:C37"/>
    <mergeCell ref="B38:C40"/>
    <mergeCell ref="D38:F41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D16"/>
    <mergeCell ref="B17:C17"/>
    <mergeCell ref="B18:C18"/>
    <mergeCell ref="B19:C19"/>
    <mergeCell ref="B10:D10"/>
    <mergeCell ref="B11:C11"/>
    <mergeCell ref="B12:C12"/>
    <mergeCell ref="B13:C13"/>
    <mergeCell ref="B14:C14"/>
    <mergeCell ref="B6:D9"/>
    <mergeCell ref="E6:O6"/>
    <mergeCell ref="E7:F7"/>
    <mergeCell ref="G7:H7"/>
    <mergeCell ref="I7:J7"/>
    <mergeCell ref="L7:M7"/>
    <mergeCell ref="N7:N8"/>
    <mergeCell ref="O7:O8"/>
    <mergeCell ref="B2:O2"/>
    <mergeCell ref="B3:O3"/>
    <mergeCell ref="B4:O4"/>
    <mergeCell ref="B5:C5"/>
    <mergeCell ref="D5:F5"/>
    <mergeCell ref="G5:J5"/>
    <mergeCell ref="K5:O5"/>
  </mergeCells>
  <pageMargins left="0" right="0" top="0" bottom="0" header="0.5" footer="0.5"/>
  <pageSetup orientation="landscape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Q21"/>
  <sheetViews>
    <sheetView workbookViewId="0">
      <selection activeCell="A1" sqref="A1"/>
    </sheetView>
  </sheetViews>
  <sheetFormatPr baseColWidth="8" defaultRowHeight="15"/>
  <cols>
    <col width="3.33203125" customWidth="1" min="1" max="1"/>
    <col width="0.109375" customWidth="1" min="2" max="2"/>
    <col width="10.33203125" customWidth="1" min="3" max="3"/>
    <col width="8" customWidth="1" min="4" max="4"/>
    <col width="24" customWidth="1" min="5" max="5"/>
    <col width="21.44140625" customWidth="1" min="6" max="6"/>
    <col width="13.33203125" customWidth="1" min="7" max="7"/>
    <col width="15.44140625" customWidth="1" min="8" max="8"/>
    <col width="19" customWidth="1" min="9" max="9"/>
    <col width="14.33203125" customWidth="1" min="10" max="10"/>
    <col width="16.109375" customWidth="1" min="11" max="11"/>
    <col width="10.5546875" customWidth="1" min="13" max="13"/>
    <col width="11" customWidth="1" min="14" max="14"/>
    <col width="16.109375" customWidth="1" min="15" max="15"/>
  </cols>
  <sheetData>
    <row r="1">
      <c r="A1" s="106" t="n"/>
      <c r="B1" s="106" t="n"/>
      <c r="C1" s="107" t="n"/>
      <c r="D1" s="106" t="n"/>
      <c r="E1" s="106" t="n"/>
      <c r="F1" s="106" t="n"/>
      <c r="G1" s="106" t="n"/>
      <c r="H1" s="106" t="n"/>
      <c r="I1" s="106" t="n"/>
      <c r="J1" s="106" t="n"/>
      <c r="K1" s="106" t="n"/>
      <c r="L1" s="106" t="n"/>
      <c r="M1" s="106" t="n"/>
      <c r="N1" s="106" t="n"/>
      <c r="O1" s="106" t="n"/>
      <c r="P1" s="106" t="n"/>
      <c r="Q1" s="106" t="n"/>
    </row>
    <row r="2">
      <c r="A2" s="106" t="n"/>
      <c r="B2" s="106" t="n"/>
      <c r="C2" s="108" t="inlineStr">
        <is>
          <t xml:space="preserve">ANEKSI 1.1 Raporti i Shpenzimeve të Ministrisë/Institucionit sipas kapitujve </t>
        </is>
      </c>
    </row>
    <row r="3">
      <c r="A3" s="106" t="n"/>
      <c r="B3" s="106" t="n"/>
      <c r="C3" s="109" t="inlineStr">
        <is>
          <t>Periudha e Raportimit  Janar Prill    2025</t>
        </is>
      </c>
    </row>
    <row r="4">
      <c r="A4" s="107" t="n"/>
      <c r="C4" s="110" t="inlineStr">
        <is>
          <t>Kodi i Ministrisë</t>
        </is>
      </c>
      <c r="D4" s="111" t="inlineStr">
        <is>
          <t>Kodi i Kapitullit</t>
        </is>
      </c>
      <c r="E4" s="112" t="inlineStr">
        <is>
          <t>Emërtimi i Kapitullit</t>
        </is>
      </c>
      <c r="F4" s="111" t="inlineStr">
        <is>
          <t>Periudha raportuese</t>
        </is>
      </c>
      <c r="G4" s="111" t="inlineStr">
        <is>
          <t>Buxheti</t>
        </is>
      </c>
      <c r="H4" s="113" t="inlineStr">
        <is>
          <t>Artikujt buxhetore</t>
        </is>
      </c>
      <c r="I4" s="114" t="n"/>
      <c r="J4" s="114" t="n"/>
      <c r="K4" s="114" t="n"/>
      <c r="L4" s="114" t="n"/>
      <c r="M4" s="114" t="n"/>
      <c r="N4" s="114" t="n"/>
      <c r="O4" s="114" t="n"/>
      <c r="P4" s="114" t="n"/>
      <c r="Q4" s="115" t="n"/>
    </row>
    <row r="5">
      <c r="C5" s="116" t="n"/>
      <c r="D5" s="117" t="n"/>
      <c r="E5" s="117" t="n"/>
      <c r="F5" s="30" t="n"/>
      <c r="G5" s="117" t="n"/>
      <c r="H5" s="118" t="inlineStr">
        <is>
          <t>230</t>
        </is>
      </c>
      <c r="I5" s="118" t="inlineStr">
        <is>
          <t>231</t>
        </is>
      </c>
      <c r="J5" s="118" t="inlineStr">
        <is>
          <t>600</t>
        </is>
      </c>
      <c r="K5" s="118" t="inlineStr">
        <is>
          <t>601</t>
        </is>
      </c>
      <c r="L5" s="118" t="inlineStr">
        <is>
          <t>602</t>
        </is>
      </c>
      <c r="M5" s="118" t="inlineStr">
        <is>
          <t>603</t>
        </is>
      </c>
      <c r="N5" s="118" t="inlineStr">
        <is>
          <t>604</t>
        </is>
      </c>
      <c r="O5" s="118" t="inlineStr">
        <is>
          <t>605</t>
        </is>
      </c>
      <c r="P5" s="118" t="inlineStr">
        <is>
          <t>606</t>
        </is>
      </c>
      <c r="Q5" s="119" t="inlineStr">
        <is>
          <t>Total</t>
        </is>
      </c>
    </row>
    <row r="6" ht="55.2" customHeight="1">
      <c r="A6" s="106" t="n"/>
      <c r="B6" s="106" t="n"/>
      <c r="C6" s="120" t="n"/>
      <c r="D6" s="30" t="n"/>
      <c r="E6" s="30" t="n"/>
      <c r="F6" s="121" t="inlineStr">
        <is>
          <t>Periodike Janar - Gusht 2025</t>
        </is>
      </c>
      <c r="G6" s="30" t="n"/>
      <c r="H6" s="122" t="inlineStr">
        <is>
          <t>Shpenzime
Kapitale të Patrupëzuara</t>
        </is>
      </c>
      <c r="I6" s="122" t="inlineStr">
        <is>
          <t>Shpenzime
Kapitale të Trupëzuara</t>
        </is>
      </c>
      <c r="J6" s="122" t="inlineStr">
        <is>
          <t>Pagat</t>
        </is>
      </c>
      <c r="K6" s="122" t="inlineStr">
        <is>
          <t>Kontrib.e 
Sigurimeve Shoqërore</t>
        </is>
      </c>
      <c r="L6" s="122" t="inlineStr">
        <is>
          <t>Mallra dhe
Shërbime</t>
        </is>
      </c>
      <c r="M6" s="122" t="inlineStr">
        <is>
          <t>Subveci-
net</t>
        </is>
      </c>
      <c r="N6" s="122" t="inlineStr">
        <is>
          <t>Të Tjera
Transfer.Korrente Brendshme</t>
        </is>
      </c>
      <c r="O6" s="122" t="inlineStr">
        <is>
          <t>Transfer.
Korrente të Huaja</t>
        </is>
      </c>
      <c r="P6" s="122" t="inlineStr">
        <is>
          <t>Transferta për Buxhetet Familiare dhe Individët</t>
        </is>
      </c>
      <c r="Q6" s="123" t="inlineStr">
        <is>
          <t>Total</t>
        </is>
      </c>
    </row>
    <row r="7">
      <c r="A7" s="106" t="n"/>
      <c r="B7" s="106" t="n"/>
      <c r="C7" s="124" t="n">
        <v>89</v>
      </c>
      <c r="D7" s="125" t="inlineStr">
        <is>
          <t>01</t>
        </is>
      </c>
      <c r="E7" s="126" t="inlineStr">
        <is>
          <t>Nga Buxheti</t>
        </is>
      </c>
      <c r="F7" s="125" t="n">
        <v>2025</v>
      </c>
      <c r="G7" s="127" t="inlineStr">
        <is>
          <t>Plani fillestar</t>
        </is>
      </c>
      <c r="H7" s="128" t="n">
        <v>0</v>
      </c>
      <c r="I7" s="128" t="n">
        <v>9000000</v>
      </c>
      <c r="J7" s="128" t="n">
        <v>110140000</v>
      </c>
      <c r="K7" s="128" t="n">
        <v>17330000</v>
      </c>
      <c r="L7" s="128" t="n">
        <v>32840000</v>
      </c>
      <c r="M7" s="128" t="n">
        <v>0</v>
      </c>
      <c r="N7" s="128" t="n">
        <v>0</v>
      </c>
      <c r="O7" s="128" t="n">
        <v>150000</v>
      </c>
      <c r="P7" s="128" t="n">
        <v>240000</v>
      </c>
      <c r="Q7" s="129">
        <f>I7+J7+K7+L7+O7+P7</f>
        <v/>
      </c>
    </row>
    <row r="8">
      <c r="A8" s="106" t="n"/>
      <c r="B8" s="106" t="n"/>
      <c r="C8" s="124" t="n">
        <v>89</v>
      </c>
      <c r="D8" s="125" t="inlineStr">
        <is>
          <t>01</t>
        </is>
      </c>
      <c r="E8" s="126" t="inlineStr">
        <is>
          <t>Nga Buxheti</t>
        </is>
      </c>
      <c r="F8" s="125" t="n">
        <v>2025</v>
      </c>
      <c r="G8" s="130" t="inlineStr">
        <is>
          <t>Plani i rishikuar</t>
        </is>
      </c>
      <c r="H8" s="131" t="n">
        <v>0</v>
      </c>
      <c r="I8" s="131" t="n">
        <v>13000000</v>
      </c>
      <c r="J8" s="131" t="n">
        <v>110140000</v>
      </c>
      <c r="K8" s="131" t="n">
        <v>17330000</v>
      </c>
      <c r="L8" s="131" t="n">
        <v>32740000</v>
      </c>
      <c r="M8" s="131" t="n">
        <v>0</v>
      </c>
      <c r="N8" s="131" t="n">
        <v>0</v>
      </c>
      <c r="O8" s="131" t="n">
        <v>150000</v>
      </c>
      <c r="P8" s="131" t="n">
        <v>340000</v>
      </c>
      <c r="Q8" s="129">
        <f>I8+J8+K8+L8+O8+P8</f>
        <v/>
      </c>
    </row>
    <row r="9">
      <c r="A9" s="106" t="n"/>
      <c r="B9" s="106" t="n"/>
      <c r="C9" s="124" t="n">
        <v>89</v>
      </c>
      <c r="D9" s="125" t="inlineStr">
        <is>
          <t>01</t>
        </is>
      </c>
      <c r="E9" s="126" t="inlineStr">
        <is>
          <t>Nga Buxheti</t>
        </is>
      </c>
      <c r="F9" s="125" t="n">
        <v>2025</v>
      </c>
      <c r="G9" s="130" t="inlineStr">
        <is>
          <t>Fakti</t>
        </is>
      </c>
      <c r="H9" s="131" t="n">
        <v>0</v>
      </c>
      <c r="I9" s="131" t="n">
        <v>0</v>
      </c>
      <c r="J9" s="131" t="n">
        <v>64213245</v>
      </c>
      <c r="K9" s="131" t="n">
        <v>10030593</v>
      </c>
      <c r="L9" s="131" t="n">
        <v>13909324</v>
      </c>
      <c r="M9" s="131" t="n">
        <v>0</v>
      </c>
      <c r="N9" s="131" t="n">
        <v>0</v>
      </c>
      <c r="O9" s="131" t="n">
        <v>108280</v>
      </c>
      <c r="P9" s="131" t="n">
        <v>145669</v>
      </c>
      <c r="Q9" s="132">
        <f>I9+J9+K9+L9+O9+P9</f>
        <v/>
      </c>
    </row>
    <row r="10">
      <c r="A10" s="106" t="n"/>
      <c r="B10" s="106" t="n"/>
      <c r="C10" s="124" t="n">
        <v>89</v>
      </c>
      <c r="D10" s="125" t="inlineStr">
        <is>
          <t>01</t>
        </is>
      </c>
      <c r="E10" s="126" t="inlineStr">
        <is>
          <t>Nga Buxheti</t>
        </is>
      </c>
      <c r="F10" s="125" t="n">
        <v>2025</v>
      </c>
      <c r="G10" s="130" t="inlineStr">
        <is>
          <t>Angazhime</t>
        </is>
      </c>
      <c r="H10" s="131" t="n">
        <v>0</v>
      </c>
      <c r="I10" s="131" t="n">
        <v>0</v>
      </c>
      <c r="J10" s="131" t="n">
        <v>0</v>
      </c>
      <c r="K10" s="131" t="n">
        <v>0</v>
      </c>
      <c r="L10" s="131" t="n">
        <v>0</v>
      </c>
      <c r="M10" s="131" t="n">
        <v>0</v>
      </c>
      <c r="N10" s="131" t="n">
        <v>0</v>
      </c>
      <c r="O10" s="131" t="n">
        <v>0</v>
      </c>
      <c r="P10" s="131" t="n">
        <v>0</v>
      </c>
      <c r="Q10" s="132">
        <f>I10+J10+K10+L10+O10+P10</f>
        <v/>
      </c>
    </row>
    <row r="11">
      <c r="A11" s="106" t="n"/>
      <c r="B11" s="106" t="n"/>
      <c r="C11" s="124" t="n">
        <v>89</v>
      </c>
      <c r="D11" s="125" t="inlineStr">
        <is>
          <t>01</t>
        </is>
      </c>
      <c r="E11" s="126" t="inlineStr">
        <is>
          <t>Total</t>
        </is>
      </c>
      <c r="F11" s="125" t="n">
        <v>2025</v>
      </c>
      <c r="G11" s="127" t="inlineStr">
        <is>
          <t>Plani fillestar</t>
        </is>
      </c>
      <c r="H11" s="128" t="n">
        <v>0</v>
      </c>
      <c r="I11" s="128" t="n">
        <v>9000000</v>
      </c>
      <c r="J11" s="128" t="n">
        <v>110140000</v>
      </c>
      <c r="K11" s="128" t="n">
        <v>17330000</v>
      </c>
      <c r="L11" s="128" t="n">
        <v>32840000</v>
      </c>
      <c r="M11" s="128" t="n">
        <v>0</v>
      </c>
      <c r="N11" s="128" t="n">
        <v>0</v>
      </c>
      <c r="O11" s="128" t="n">
        <v>150000</v>
      </c>
      <c r="P11" s="128" t="n">
        <v>240000</v>
      </c>
      <c r="Q11" s="129">
        <f>I11+J11+K11+L11+O11+P11</f>
        <v/>
      </c>
    </row>
    <row r="12">
      <c r="A12" s="106" t="n"/>
      <c r="B12" s="106" t="n"/>
      <c r="C12" s="124" t="n">
        <v>89</v>
      </c>
      <c r="D12" s="125" t="inlineStr">
        <is>
          <t>01</t>
        </is>
      </c>
      <c r="E12" s="126" t="inlineStr">
        <is>
          <t>Total</t>
        </is>
      </c>
      <c r="F12" s="125" t="n">
        <v>2025</v>
      </c>
      <c r="G12" s="130" t="inlineStr">
        <is>
          <t>Plani i rishikuar</t>
        </is>
      </c>
      <c r="H12" s="131" t="n">
        <v>0</v>
      </c>
      <c r="I12" s="131" t="n">
        <v>13000000</v>
      </c>
      <c r="J12" s="131" t="n">
        <v>110140000</v>
      </c>
      <c r="K12" s="131" t="n">
        <v>17330000</v>
      </c>
      <c r="L12" s="131" t="n">
        <v>32740000</v>
      </c>
      <c r="M12" s="131" t="n">
        <v>0</v>
      </c>
      <c r="N12" s="131" t="n">
        <v>0</v>
      </c>
      <c r="O12" s="131" t="n">
        <v>150000</v>
      </c>
      <c r="P12" s="131" t="n">
        <v>340000</v>
      </c>
      <c r="Q12" s="129">
        <f>I12+J12+K12+L12+O12+P12</f>
        <v/>
      </c>
    </row>
    <row r="13">
      <c r="A13" s="106" t="n"/>
      <c r="B13" s="106" t="n"/>
      <c r="C13" s="124" t="n">
        <v>89</v>
      </c>
      <c r="D13" s="125" t="inlineStr">
        <is>
          <t>01</t>
        </is>
      </c>
      <c r="E13" s="126" t="inlineStr">
        <is>
          <t>Total</t>
        </is>
      </c>
      <c r="F13" s="125" t="n">
        <v>2025</v>
      </c>
      <c r="G13" s="127" t="inlineStr">
        <is>
          <t>Fakti</t>
        </is>
      </c>
      <c r="H13" s="128" t="n">
        <v>0</v>
      </c>
      <c r="I13" s="131" t="n">
        <v>0</v>
      </c>
      <c r="J13" s="131" t="n">
        <v>64213245</v>
      </c>
      <c r="K13" s="131" t="n">
        <v>10030593</v>
      </c>
      <c r="L13" s="131" t="n">
        <v>13909324</v>
      </c>
      <c r="M13" s="131" t="n">
        <v>0</v>
      </c>
      <c r="N13" s="131" t="n">
        <v>0</v>
      </c>
      <c r="O13" s="131" t="n">
        <v>108280</v>
      </c>
      <c r="P13" s="131" t="n">
        <v>145669</v>
      </c>
      <c r="Q13" s="132">
        <f>I13+J13+K13+L13+O13+P13</f>
        <v/>
      </c>
    </row>
    <row r="14">
      <c r="A14" s="106" t="n"/>
      <c r="B14" s="106" t="n"/>
      <c r="C14" s="124" t="n">
        <v>89</v>
      </c>
      <c r="D14" s="125" t="inlineStr">
        <is>
          <t>01</t>
        </is>
      </c>
      <c r="E14" s="126" t="inlineStr">
        <is>
          <t>Total</t>
        </is>
      </c>
      <c r="F14" s="125" t="n">
        <v>2025</v>
      </c>
      <c r="G14" s="130" t="inlineStr">
        <is>
          <t>Angazhime</t>
        </is>
      </c>
      <c r="H14" s="131" t="n">
        <v>0</v>
      </c>
      <c r="I14" s="131" t="n">
        <v>0</v>
      </c>
      <c r="J14" s="131" t="n">
        <v>0</v>
      </c>
      <c r="K14" s="131" t="n">
        <v>0</v>
      </c>
      <c r="L14" s="131" t="n">
        <v>0</v>
      </c>
      <c r="M14" s="131" t="n">
        <v>0</v>
      </c>
      <c r="N14" s="131" t="n">
        <v>0</v>
      </c>
      <c r="O14" s="131" t="n">
        <v>0</v>
      </c>
      <c r="P14" s="131" t="n">
        <v>0</v>
      </c>
      <c r="Q14" s="132">
        <f>I14+J14+K14+L14+O14+P14</f>
        <v/>
      </c>
    </row>
    <row r="15" ht="46.5" customHeight="1">
      <c r="A15" s="106" t="n"/>
      <c r="B15" s="106" t="n"/>
      <c r="C15" s="124" t="n">
        <v>89</v>
      </c>
      <c r="D15" s="125" t="inlineStr">
        <is>
          <t>01</t>
        </is>
      </c>
      <c r="E15" s="126" t="inlineStr">
        <is>
          <t>Ndryshimi ne vlere absolute</t>
        </is>
      </c>
      <c r="F15" s="125" t="n">
        <v>2025</v>
      </c>
      <c r="G15" s="130" t="n"/>
      <c r="H15" s="131" t="n">
        <v>0</v>
      </c>
      <c r="I15" s="128">
        <f>I12-I13</f>
        <v/>
      </c>
      <c r="J15" s="128">
        <f>J12-J13</f>
        <v/>
      </c>
      <c r="K15" s="128">
        <f>K12-K13</f>
        <v/>
      </c>
      <c r="L15" s="128">
        <f>L12-L13</f>
        <v/>
      </c>
      <c r="M15" s="128">
        <f>M12-M13</f>
        <v/>
      </c>
      <c r="N15" s="128">
        <f>N12-N13</f>
        <v/>
      </c>
      <c r="O15" s="128">
        <f>O12-O13</f>
        <v/>
      </c>
      <c r="P15" s="128">
        <f>P12-P13</f>
        <v/>
      </c>
      <c r="Q15" s="128">
        <f>Q12-Q13</f>
        <v/>
      </c>
    </row>
    <row r="16" ht="35.25" customHeight="1">
      <c r="A16" s="106" t="n"/>
      <c r="B16" s="106" t="n"/>
      <c r="C16" s="124" t="n">
        <v>89</v>
      </c>
      <c r="D16" s="125" t="inlineStr">
        <is>
          <t>01</t>
        </is>
      </c>
      <c r="E16" s="126" t="inlineStr">
        <is>
          <t>Realizimi ne %</t>
        </is>
      </c>
      <c r="F16" s="125" t="n">
        <v>2025</v>
      </c>
      <c r="G16" s="130" t="n"/>
      <c r="H16" s="133" t="n">
        <v>0</v>
      </c>
      <c r="I16" s="133" t="n"/>
      <c r="J16" s="133">
        <f>J13/J12*100</f>
        <v/>
      </c>
      <c r="K16" s="133">
        <f>K13/K12*100</f>
        <v/>
      </c>
      <c r="L16" s="133">
        <f>L13/L12*100</f>
        <v/>
      </c>
      <c r="M16" s="133" t="n"/>
      <c r="N16" s="133" t="n"/>
      <c r="O16" s="133">
        <f>O13/O12*100</f>
        <v/>
      </c>
      <c r="P16" s="133">
        <f>P13/P12*100</f>
        <v/>
      </c>
      <c r="Q16" s="133">
        <f>Q13/Q12*100</f>
        <v/>
      </c>
    </row>
    <row r="17">
      <c r="A17" s="106" t="n"/>
      <c r="B17" s="134" t="n"/>
      <c r="D17" s="106" t="n"/>
      <c r="E17" s="106" t="n"/>
      <c r="F17" s="106" t="n"/>
      <c r="G17" s="106" t="n"/>
      <c r="H17" s="106" t="n"/>
      <c r="I17" s="106" t="n"/>
      <c r="J17" s="106" t="n"/>
      <c r="K17" s="106" t="n"/>
      <c r="L17" s="106" t="n"/>
      <c r="M17" s="106" t="n"/>
      <c r="N17" s="106" t="n"/>
      <c r="O17" s="106" t="n"/>
      <c r="P17" s="106" t="n"/>
      <c r="Q17" s="106" t="n"/>
    </row>
    <row r="18">
      <c r="A18" s="106" t="n"/>
      <c r="B18" s="106" t="n"/>
      <c r="C18" s="106" t="n"/>
      <c r="D18" s="106" t="n"/>
      <c r="E18" s="135" t="inlineStr">
        <is>
          <t xml:space="preserve">Drejtuesi </t>
        </is>
      </c>
      <c r="F18" s="136" t="inlineStr">
        <is>
          <t>Emri</t>
        </is>
      </c>
      <c r="G18" s="136" t="inlineStr">
        <is>
          <t xml:space="preserve">Lindita Morina </t>
        </is>
      </c>
      <c r="H18" s="136" t="inlineStr">
        <is>
          <t xml:space="preserve">Titullari </t>
        </is>
      </c>
      <c r="I18" s="135" t="inlineStr">
        <is>
          <t xml:space="preserve">N Autorizues </t>
        </is>
      </c>
      <c r="J18" s="136" t="inlineStr">
        <is>
          <t>Emri</t>
        </is>
      </c>
      <c r="K18" s="136" t="inlineStr">
        <is>
          <t xml:space="preserve">Blerta Nerguti </t>
        </is>
      </c>
      <c r="L18" s="136" t="n"/>
      <c r="M18" s="106" t="n"/>
      <c r="N18" s="106" t="n"/>
      <c r="O18" s="106" t="n"/>
      <c r="P18" s="106" t="n"/>
      <c r="Q18" s="106" t="n"/>
    </row>
    <row r="19" ht="39" customHeight="1">
      <c r="A19" s="106" t="n"/>
      <c r="B19" s="106" t="n"/>
      <c r="C19" s="106" t="n"/>
      <c r="D19" s="106" t="n"/>
      <c r="E19" s="135" t="inlineStr">
        <is>
          <t xml:space="preserve">Nëpunësi Zbatues </t>
        </is>
      </c>
      <c r="F19" s="136" t="inlineStr">
        <is>
          <t>Firma</t>
        </is>
      </c>
      <c r="G19" s="136" t="n"/>
      <c r="H19" s="136" t="n"/>
      <c r="I19" s="135" t="inlineStr">
        <is>
          <t xml:space="preserve">S.Përgj  </t>
        </is>
      </c>
      <c r="J19" s="136" t="inlineStr">
        <is>
          <t>Firma</t>
        </is>
      </c>
      <c r="K19" s="136" t="n"/>
      <c r="L19" s="136" t="n"/>
      <c r="M19" s="106" t="n"/>
      <c r="N19" s="106" t="n"/>
      <c r="O19" s="106" t="n"/>
      <c r="P19" s="106" t="n"/>
      <c r="Q19" s="106" t="n"/>
    </row>
    <row r="20">
      <c r="A20" s="106" t="n"/>
      <c r="B20" s="106" t="n"/>
      <c r="C20" s="106" t="n"/>
      <c r="D20" s="106" t="n"/>
      <c r="E20" s="135" t="n"/>
      <c r="F20" s="136" t="inlineStr">
        <is>
          <t>Data</t>
        </is>
      </c>
      <c r="G20" s="136" t="inlineStr">
        <is>
          <t>29.09.2025</t>
        </is>
      </c>
      <c r="H20" s="136" t="n"/>
      <c r="I20" s="135" t="n"/>
      <c r="J20" s="136" t="inlineStr">
        <is>
          <t>Data</t>
        </is>
      </c>
      <c r="K20" s="136" t="inlineStr">
        <is>
          <t>29.09.2025</t>
        </is>
      </c>
      <c r="L20" s="136" t="n"/>
      <c r="M20" s="106" t="n"/>
      <c r="N20" s="106" t="n"/>
      <c r="O20" s="106" t="n"/>
      <c r="P20" s="106" t="n"/>
      <c r="Q20" s="106" t="n"/>
    </row>
    <row r="21">
      <c r="A21" s="106" t="n"/>
      <c r="B21" s="106" t="n"/>
      <c r="C21" s="134" t="n"/>
      <c r="E21" s="106" t="n"/>
      <c r="F21" s="106" t="n"/>
      <c r="G21" s="106" t="n"/>
      <c r="H21" s="106" t="n"/>
      <c r="I21" s="106" t="n"/>
      <c r="J21" s="106" t="n"/>
      <c r="K21" s="106" t="n"/>
      <c r="L21" s="106" t="n"/>
      <c r="M21" s="106" t="n"/>
      <c r="N21" s="106" t="n"/>
      <c r="O21" s="106" t="n"/>
      <c r="P21" s="106" t="n"/>
      <c r="Q21" s="106" t="n"/>
    </row>
  </sheetData>
  <mergeCells count="11">
    <mergeCell ref="C21:D21"/>
    <mergeCell ref="B17:C17"/>
    <mergeCell ref="C2:Q2"/>
    <mergeCell ref="C3:Q3"/>
    <mergeCell ref="A4:B5"/>
    <mergeCell ref="C4:C6"/>
    <mergeCell ref="D4:D6"/>
    <mergeCell ref="E4:E6"/>
    <mergeCell ref="F4:F5"/>
    <mergeCell ref="G4:G6"/>
    <mergeCell ref="H4:Q4"/>
  </mergeCells>
  <pageMargins left="0" right="0" top="0" bottom="0" header="0.5" footer="0.5"/>
  <pageSetup orientation="landscape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R22"/>
  <sheetViews>
    <sheetView workbookViewId="0">
      <selection activeCell="A1" sqref="A1"/>
    </sheetView>
  </sheetViews>
  <sheetFormatPr baseColWidth="8" defaultRowHeight="15"/>
  <cols>
    <col width="3.33203125" customWidth="1" min="1" max="1"/>
    <col width="0.109375" customWidth="1" min="2" max="2"/>
    <col width="9" customWidth="1" min="3" max="3"/>
    <col width="9.109375" customWidth="1" min="4" max="4"/>
    <col width="28.88671875" customWidth="1" min="5" max="5"/>
    <col width="11.6640625" customWidth="1" min="6" max="6"/>
    <col width="26" customWidth="1" min="7" max="7"/>
    <col width="14.109375" customWidth="1" min="8" max="8"/>
    <col width="15" customWidth="1" min="9" max="9"/>
    <col width="16.109375" customWidth="1" min="10" max="10"/>
    <col width="16" customWidth="1" min="13" max="13"/>
    <col width="0.109375" customWidth="1" min="14" max="14"/>
    <col width="16.109375" customWidth="1" min="15" max="15"/>
  </cols>
  <sheetData>
    <row r="1">
      <c r="A1" s="106" t="n"/>
      <c r="B1" s="106" t="n"/>
      <c r="C1" s="107" t="n"/>
      <c r="D1" s="106" t="n"/>
      <c r="E1" s="106" t="n"/>
      <c r="F1" s="106" t="n"/>
      <c r="G1" s="106" t="inlineStr">
        <is>
          <t>Janar- Gusht  2025</t>
        </is>
      </c>
      <c r="H1" s="106" t="n"/>
      <c r="I1" s="106" t="n"/>
      <c r="J1" s="106" t="n"/>
      <c r="K1" s="106" t="n"/>
      <c r="L1" s="106" t="n"/>
      <c r="M1" s="106" t="n"/>
      <c r="N1" s="106" t="n"/>
      <c r="O1" s="106" t="n"/>
      <c r="P1" s="106" t="n"/>
      <c r="Q1" s="106" t="n"/>
      <c r="R1" s="106" t="n"/>
    </row>
    <row r="2">
      <c r="A2" s="106" t="n"/>
      <c r="B2" s="106" t="n"/>
      <c r="C2" s="108" t="inlineStr">
        <is>
          <t>Aneksi 1.2 "Shpenzimet Buxhetore në Total Programi dhe Total Ministrie/Institucioni Buxhetor"</t>
        </is>
      </c>
    </row>
    <row r="3">
      <c r="A3" s="106" t="n"/>
      <c r="B3" s="106" t="n"/>
      <c r="C3" s="109" t="inlineStr">
        <is>
          <t>Periudha e Raportimit Janar- Gusht  2025</t>
        </is>
      </c>
    </row>
    <row r="4" ht="27.6" customHeight="1">
      <c r="A4" s="107" t="n"/>
      <c r="C4" s="137" t="inlineStr">
        <is>
          <t>Kodi i Ministris</t>
        </is>
      </c>
      <c r="D4" s="138" t="inlineStr">
        <is>
          <t>Kodi i Programi</t>
        </is>
      </c>
      <c r="E4" s="138" t="inlineStr">
        <is>
          <t>Emërtimi i Programit</t>
        </is>
      </c>
      <c r="F4" s="138" t="inlineStr">
        <is>
          <t>Viti</t>
        </is>
      </c>
      <c r="G4" s="138" t="inlineStr">
        <is>
          <t>Tipi i Buxhetit</t>
        </is>
      </c>
      <c r="H4" s="139" t="inlineStr">
        <is>
          <t>Art. 230</t>
        </is>
      </c>
      <c r="I4" s="139" t="inlineStr">
        <is>
          <t>Art. 231</t>
        </is>
      </c>
      <c r="J4" s="139" t="inlineStr">
        <is>
          <t>Art. 600</t>
        </is>
      </c>
      <c r="K4" s="139" t="inlineStr">
        <is>
          <t>Art. 601</t>
        </is>
      </c>
      <c r="L4" s="139" t="inlineStr">
        <is>
          <t>Art. 602</t>
        </is>
      </c>
      <c r="M4" s="139" t="inlineStr">
        <is>
          <t>Art. 603</t>
        </is>
      </c>
      <c r="N4" s="140" t="n"/>
      <c r="O4" s="139" t="inlineStr">
        <is>
          <t>Art. 604</t>
        </is>
      </c>
      <c r="P4" s="139" t="inlineStr">
        <is>
          <t>Art. 605</t>
        </is>
      </c>
      <c r="Q4" s="139" t="inlineStr">
        <is>
          <t>Art. 606</t>
        </is>
      </c>
      <c r="R4" s="141" t="inlineStr">
        <is>
          <t>Total</t>
        </is>
      </c>
    </row>
    <row r="5">
      <c r="A5" s="106" t="n"/>
      <c r="B5" s="106" t="n"/>
      <c r="C5" s="124" t="n">
        <v>89</v>
      </c>
      <c r="D5" s="125" t="inlineStr">
        <is>
          <t>01110</t>
        </is>
      </c>
      <c r="E5" s="125" t="inlineStr">
        <is>
          <t>Planifikimi, Menaxhimi dhe Administrimi</t>
        </is>
      </c>
      <c r="F5" s="125" t="n">
        <v>2025</v>
      </c>
      <c r="G5" s="130" t="inlineStr">
        <is>
          <t>Plani fillestar</t>
        </is>
      </c>
      <c r="H5" s="131" t="n">
        <v>0</v>
      </c>
      <c r="I5" s="131" t="n">
        <v>9000000</v>
      </c>
      <c r="J5" s="131" t="n">
        <v>110140000</v>
      </c>
      <c r="K5" s="131" t="n">
        <v>17330000</v>
      </c>
      <c r="L5" s="131" t="n">
        <v>32840000</v>
      </c>
      <c r="M5" s="131" t="n">
        <v>0</v>
      </c>
      <c r="N5" s="75" t="n"/>
      <c r="O5" s="131" t="n">
        <v>0</v>
      </c>
      <c r="P5" s="131" t="n">
        <v>150000</v>
      </c>
      <c r="Q5" s="131" t="n">
        <v>240000</v>
      </c>
      <c r="R5" s="132">
        <f>SUM(I5:Q5)</f>
        <v/>
      </c>
    </row>
    <row r="6">
      <c r="A6" s="106" t="n"/>
      <c r="B6" s="106" t="n"/>
      <c r="C6" s="124" t="n">
        <v>89</v>
      </c>
      <c r="D6" s="125" t="inlineStr">
        <is>
          <t>01110</t>
        </is>
      </c>
      <c r="E6" s="125" t="inlineStr">
        <is>
          <t>Planifikimi, Menaxhimi dhe Administrimi</t>
        </is>
      </c>
      <c r="F6" s="125" t="n">
        <v>2025</v>
      </c>
      <c r="G6" s="130" t="inlineStr">
        <is>
          <t>Plani i rishikuar</t>
        </is>
      </c>
      <c r="H6" s="131" t="n">
        <v>0</v>
      </c>
      <c r="I6" s="131" t="n">
        <v>13000000</v>
      </c>
      <c r="J6" s="131" t="n">
        <v>110140000</v>
      </c>
      <c r="K6" s="131" t="n">
        <v>17330000</v>
      </c>
      <c r="L6" s="131" t="n">
        <v>32740000</v>
      </c>
      <c r="M6" s="131" t="n">
        <v>0</v>
      </c>
      <c r="N6" s="75" t="n"/>
      <c r="O6" s="131" t="n">
        <v>0</v>
      </c>
      <c r="P6" s="131" t="n">
        <v>150000</v>
      </c>
      <c r="Q6" s="131" t="n">
        <v>340000</v>
      </c>
      <c r="R6" s="132">
        <f>SUM(I6:Q6)</f>
        <v/>
      </c>
    </row>
    <row r="7">
      <c r="A7" s="106" t="n"/>
      <c r="B7" s="106" t="n"/>
      <c r="C7" s="124" t="n">
        <v>89</v>
      </c>
      <c r="D7" s="125" t="inlineStr">
        <is>
          <t>01110</t>
        </is>
      </c>
      <c r="E7" s="125" t="inlineStr">
        <is>
          <t>Planifikimi, Menaxhimi dhe Administrimi</t>
        </is>
      </c>
      <c r="F7" s="125" t="n">
        <v>2025</v>
      </c>
      <c r="G7" s="127" t="inlineStr">
        <is>
          <t>Shpenzime faktike</t>
        </is>
      </c>
      <c r="H7" s="128" t="n">
        <v>0</v>
      </c>
      <c r="I7" s="128" t="n">
        <v>0</v>
      </c>
      <c r="J7" s="128" t="n">
        <v>64213245</v>
      </c>
      <c r="K7" s="128" t="n">
        <v>10030593</v>
      </c>
      <c r="L7" s="128" t="n">
        <v>13909324</v>
      </c>
      <c r="M7" s="128" t="n">
        <v>0</v>
      </c>
      <c r="N7" s="75" t="n"/>
      <c r="O7" s="128" t="n">
        <v>0</v>
      </c>
      <c r="P7" s="128" t="n">
        <v>108280</v>
      </c>
      <c r="Q7" s="128" t="n">
        <v>145669</v>
      </c>
      <c r="R7" s="129">
        <f>SUM(I7:Q7)</f>
        <v/>
      </c>
    </row>
    <row r="8">
      <c r="A8" s="106" t="n"/>
      <c r="B8" s="106" t="n"/>
      <c r="C8" s="124" t="n">
        <v>89</v>
      </c>
      <c r="D8" s="125" t="inlineStr">
        <is>
          <t>01110</t>
        </is>
      </c>
      <c r="E8" s="125" t="inlineStr">
        <is>
          <t>Planifikimi, Menaxhimi dhe Administrimi</t>
        </is>
      </c>
      <c r="F8" s="125" t="n">
        <v>2025</v>
      </c>
      <c r="G8" s="130" t="inlineStr">
        <is>
          <t>Angazhime</t>
        </is>
      </c>
      <c r="H8" s="131" t="n">
        <v>0</v>
      </c>
      <c r="I8" s="131" t="n">
        <v>0</v>
      </c>
      <c r="J8" s="131" t="n">
        <v>0</v>
      </c>
      <c r="K8" s="131" t="n">
        <v>0</v>
      </c>
      <c r="L8" s="131" t="n">
        <v>0</v>
      </c>
      <c r="M8" s="131" t="n">
        <v>0</v>
      </c>
      <c r="N8" s="75" t="n"/>
      <c r="O8" s="131" t="n">
        <v>0</v>
      </c>
      <c r="P8" s="131" t="n">
        <v>0</v>
      </c>
      <c r="Q8" s="131" t="n">
        <v>0</v>
      </c>
      <c r="R8" s="132">
        <f>SUM(I8:Q8)</f>
        <v/>
      </c>
    </row>
    <row r="9">
      <c r="A9" s="106" t="n"/>
      <c r="B9" s="106" t="n"/>
      <c r="C9" s="124" t="n">
        <v>89</v>
      </c>
      <c r="D9" s="125" t="inlineStr">
        <is>
          <t>01110</t>
        </is>
      </c>
      <c r="E9" s="125" t="inlineStr">
        <is>
          <t>Ndryshimi ne vlere absolute</t>
        </is>
      </c>
      <c r="F9" s="125" t="n">
        <v>2025</v>
      </c>
      <c r="G9" s="130" t="n"/>
      <c r="H9" s="131" t="n">
        <v>0</v>
      </c>
      <c r="I9" s="131">
        <f>I6-I7</f>
        <v/>
      </c>
      <c r="J9" s="131">
        <f>J6-J7</f>
        <v/>
      </c>
      <c r="K9" s="131">
        <f>K6-K7</f>
        <v/>
      </c>
      <c r="L9" s="131">
        <f>L6-L7</f>
        <v/>
      </c>
      <c r="M9" s="131" t="n">
        <v>0</v>
      </c>
      <c r="N9" s="75" t="n"/>
      <c r="O9" s="131" t="n">
        <v>0</v>
      </c>
      <c r="P9" s="131">
        <f>P6-P7</f>
        <v/>
      </c>
      <c r="Q9" s="128">
        <f>Q6-Q7</f>
        <v/>
      </c>
      <c r="R9" s="129">
        <f>SUM(I9:Q9)</f>
        <v/>
      </c>
    </row>
    <row r="10">
      <c r="A10" s="106" t="n"/>
      <c r="B10" s="106" t="n"/>
      <c r="C10" s="124" t="n">
        <v>89</v>
      </c>
      <c r="D10" s="125" t="inlineStr">
        <is>
          <t>01110</t>
        </is>
      </c>
      <c r="E10" s="125" t="inlineStr">
        <is>
          <t>Realizimi ne %</t>
        </is>
      </c>
      <c r="F10" s="125" t="n">
        <v>2025</v>
      </c>
      <c r="G10" s="130" t="n"/>
      <c r="H10" s="131" t="n">
        <v>0</v>
      </c>
      <c r="I10" s="128" t="n">
        <v>0</v>
      </c>
      <c r="J10" s="142">
        <f>J7/J6*100</f>
        <v/>
      </c>
      <c r="K10" s="142">
        <f>K7/K6*100</f>
        <v/>
      </c>
      <c r="L10" s="142">
        <f>L7/L6*100</f>
        <v/>
      </c>
      <c r="M10" s="128" t="n">
        <v>0</v>
      </c>
      <c r="N10" s="75" t="n"/>
      <c r="O10" s="128" t="n">
        <v>0</v>
      </c>
      <c r="P10" s="142">
        <f>P7/P6*100</f>
        <v/>
      </c>
      <c r="Q10" s="142">
        <f>Q7/Q6*100</f>
        <v/>
      </c>
      <c r="R10" s="142">
        <f>R7/R6*100</f>
        <v/>
      </c>
    </row>
    <row r="11">
      <c r="A11" s="106" t="n"/>
      <c r="B11" s="106" t="n"/>
      <c r="C11" s="124" t="n">
        <v>89</v>
      </c>
      <c r="D11" s="125" t="inlineStr">
        <is>
          <t>01110</t>
        </is>
      </c>
      <c r="E11" s="125" t="inlineStr">
        <is>
          <t>Total i Ministrisë/Institucionit</t>
        </is>
      </c>
      <c r="F11" s="125" t="n">
        <v>2025</v>
      </c>
      <c r="G11" s="130" t="inlineStr">
        <is>
          <t>Plani fillestar</t>
        </is>
      </c>
      <c r="H11" s="131" t="n">
        <v>0</v>
      </c>
      <c r="I11" s="131" t="n">
        <v>9000000</v>
      </c>
      <c r="J11" s="131" t="n">
        <v>110140000</v>
      </c>
      <c r="K11" s="131" t="n">
        <v>17330000</v>
      </c>
      <c r="L11" s="131" t="n">
        <v>32840000</v>
      </c>
      <c r="M11" s="131" t="n">
        <v>0</v>
      </c>
      <c r="N11" s="75" t="n"/>
      <c r="O11" s="131" t="n">
        <v>0</v>
      </c>
      <c r="P11" s="131" t="n">
        <v>150000</v>
      </c>
      <c r="Q11" s="131" t="n">
        <v>240000</v>
      </c>
      <c r="R11" s="132">
        <f>SUM(I11:Q11)</f>
        <v/>
      </c>
    </row>
    <row r="12">
      <c r="A12" s="106" t="n"/>
      <c r="B12" s="106" t="n"/>
      <c r="C12" s="124" t="n">
        <v>89</v>
      </c>
      <c r="D12" s="125" t="inlineStr">
        <is>
          <t>01110</t>
        </is>
      </c>
      <c r="E12" s="125" t="inlineStr">
        <is>
          <t>Total i Ministrisë/Institucionit</t>
        </is>
      </c>
      <c r="F12" s="125" t="n">
        <v>2025</v>
      </c>
      <c r="G12" s="130" t="inlineStr">
        <is>
          <t>Plani i rishikuar</t>
        </is>
      </c>
      <c r="H12" s="131" t="n">
        <v>0</v>
      </c>
      <c r="I12" s="131" t="n">
        <v>13000000</v>
      </c>
      <c r="J12" s="131" t="n">
        <v>110140000</v>
      </c>
      <c r="K12" s="131" t="n">
        <v>17330000</v>
      </c>
      <c r="L12" s="131" t="n">
        <v>32740000</v>
      </c>
      <c r="M12" s="131" t="n">
        <v>0</v>
      </c>
      <c r="N12" s="75" t="n"/>
      <c r="O12" s="131" t="n">
        <v>0</v>
      </c>
      <c r="P12" s="131" t="n">
        <v>150000</v>
      </c>
      <c r="Q12" s="131" t="n">
        <v>340000</v>
      </c>
      <c r="R12" s="132">
        <f>SUM(I12:Q12)</f>
        <v/>
      </c>
    </row>
    <row r="13">
      <c r="A13" s="106" t="n"/>
      <c r="B13" s="106" t="n"/>
      <c r="C13" s="124" t="n">
        <v>89</v>
      </c>
      <c r="D13" s="125" t="inlineStr">
        <is>
          <t>01110</t>
        </is>
      </c>
      <c r="E13" s="125" t="inlineStr">
        <is>
          <t>Total i Ministrisë/Institucionit</t>
        </is>
      </c>
      <c r="F13" s="125" t="n">
        <v>2025</v>
      </c>
      <c r="G13" s="130" t="inlineStr">
        <is>
          <t>Shpenzime faktike</t>
        </is>
      </c>
      <c r="H13" s="131" t="n">
        <v>0</v>
      </c>
      <c r="I13" s="131" t="n">
        <v>0</v>
      </c>
      <c r="J13" s="128" t="n">
        <v>64213245</v>
      </c>
      <c r="K13" s="128" t="n">
        <v>10030593</v>
      </c>
      <c r="L13" s="128" t="n">
        <v>13909324</v>
      </c>
      <c r="M13" s="128" t="n">
        <v>0</v>
      </c>
      <c r="N13" s="75" t="n"/>
      <c r="O13" s="128" t="n">
        <v>0</v>
      </c>
      <c r="P13" s="128" t="n">
        <v>108280</v>
      </c>
      <c r="Q13" s="128" t="n">
        <v>145669</v>
      </c>
      <c r="R13" s="129">
        <f>SUM(I13:Q13)</f>
        <v/>
      </c>
    </row>
    <row r="14">
      <c r="A14" s="106" t="n"/>
      <c r="B14" s="106" t="n"/>
      <c r="C14" s="124" t="n">
        <v>89</v>
      </c>
      <c r="D14" s="125" t="inlineStr">
        <is>
          <t>01110</t>
        </is>
      </c>
      <c r="E14" s="125" t="inlineStr">
        <is>
          <t>Total i Ministrisë/Institucionit</t>
        </is>
      </c>
      <c r="F14" s="125" t="n">
        <v>2025</v>
      </c>
      <c r="G14" s="130" t="inlineStr">
        <is>
          <t>Angazhime</t>
        </is>
      </c>
      <c r="H14" s="131" t="n">
        <v>0</v>
      </c>
      <c r="I14" s="131" t="n">
        <v>0</v>
      </c>
      <c r="J14" s="131" t="n">
        <v>0</v>
      </c>
      <c r="K14" s="131" t="n">
        <v>0</v>
      </c>
      <c r="L14" s="131" t="n">
        <v>0</v>
      </c>
      <c r="M14" s="131" t="n">
        <v>0</v>
      </c>
      <c r="N14" s="75" t="n"/>
      <c r="O14" s="131" t="n">
        <v>0</v>
      </c>
      <c r="P14" s="131" t="n">
        <v>0</v>
      </c>
      <c r="Q14" s="131" t="n">
        <v>0</v>
      </c>
      <c r="R14" s="132" t="n">
        <v>0</v>
      </c>
    </row>
    <row r="15">
      <c r="A15" s="106" t="n"/>
      <c r="B15" s="106" t="n"/>
      <c r="C15" s="124" t="n">
        <v>89</v>
      </c>
      <c r="D15" s="125" t="inlineStr">
        <is>
          <t>01110</t>
        </is>
      </c>
      <c r="E15" s="125" t="inlineStr">
        <is>
          <t>Numri i punonjesve në Total</t>
        </is>
      </c>
      <c r="F15" s="125" t="n">
        <v>2025</v>
      </c>
      <c r="G15" s="130" t="inlineStr">
        <is>
          <t>Plani fillestar</t>
        </is>
      </c>
      <c r="H15" s="131" t="n">
        <v>60</v>
      </c>
      <c r="I15" s="143" t="n"/>
      <c r="J15" s="131" t="n"/>
      <c r="K15" s="131" t="n"/>
      <c r="L15" s="131" t="n"/>
      <c r="M15" s="131" t="n"/>
      <c r="N15" s="75" t="n"/>
      <c r="O15" s="131" t="n"/>
      <c r="P15" s="131" t="n"/>
      <c r="Q15" s="131" t="n"/>
      <c r="R15" s="132" t="n">
        <v>0</v>
      </c>
    </row>
    <row r="16">
      <c r="A16" s="106" t="n"/>
      <c r="B16" s="106" t="n"/>
      <c r="C16" s="124" t="n">
        <v>89</v>
      </c>
      <c r="D16" s="125" t="inlineStr">
        <is>
          <t>01110</t>
        </is>
      </c>
      <c r="E16" s="125" t="inlineStr">
        <is>
          <t>Numri i punonjesve në Total</t>
        </is>
      </c>
      <c r="F16" s="125" t="n">
        <v>2025</v>
      </c>
      <c r="G16" s="130" t="inlineStr">
        <is>
          <t>Plani i rishikuar</t>
        </is>
      </c>
      <c r="H16" s="131" t="n">
        <v>60</v>
      </c>
      <c r="I16" s="131" t="n"/>
      <c r="J16" s="131" t="n"/>
      <c r="K16" s="131" t="n"/>
      <c r="L16" s="131" t="n"/>
      <c r="M16" s="131" t="n"/>
      <c r="N16" s="75" t="n"/>
      <c r="O16" s="131" t="n"/>
      <c r="P16" s="131" t="n"/>
      <c r="Q16" s="131" t="n"/>
      <c r="R16" s="132" t="n">
        <v>0</v>
      </c>
    </row>
    <row r="17">
      <c r="A17" s="106" t="n"/>
      <c r="B17" s="106" t="n"/>
      <c r="C17" s="124" t="n">
        <v>89</v>
      </c>
      <c r="D17" s="125" t="inlineStr">
        <is>
          <t>01110</t>
        </is>
      </c>
      <c r="E17" s="125" t="inlineStr">
        <is>
          <t>Numri i punonjesve në Total</t>
        </is>
      </c>
      <c r="F17" s="125" t="n">
        <v>2025</v>
      </c>
      <c r="G17" s="130" t="inlineStr">
        <is>
          <t>Numri faktik</t>
        </is>
      </c>
      <c r="H17" s="144" t="n">
        <v>52</v>
      </c>
      <c r="I17" s="131" t="n"/>
      <c r="J17" s="131" t="n"/>
      <c r="K17" s="131" t="n"/>
      <c r="L17" s="131" t="n"/>
      <c r="M17" s="131" t="n"/>
      <c r="N17" s="75" t="n"/>
      <c r="O17" s="131" t="n"/>
      <c r="P17" s="131" t="n"/>
      <c r="Q17" s="131" t="n"/>
      <c r="R17" s="132" t="n">
        <v>0</v>
      </c>
    </row>
    <row r="18">
      <c r="A18" s="106" t="n"/>
      <c r="B18" s="134" t="n"/>
      <c r="D18" s="106" t="n"/>
      <c r="E18" s="106" t="n"/>
      <c r="F18" s="106" t="n"/>
      <c r="G18" s="106" t="n"/>
      <c r="H18" s="106" t="n"/>
      <c r="I18" s="106" t="n"/>
      <c r="J18" s="106" t="n"/>
      <c r="K18" s="106" t="n"/>
      <c r="L18" s="106" t="n"/>
      <c r="M18" s="106" t="n"/>
      <c r="N18" s="106" t="n"/>
      <c r="O18" s="106" t="n"/>
      <c r="P18" s="106" t="n"/>
      <c r="Q18" s="106" t="n"/>
      <c r="R18" s="106" t="n"/>
    </row>
    <row r="19">
      <c r="A19" s="106" t="n"/>
      <c r="B19" s="106" t="n"/>
      <c r="C19" s="106" t="n"/>
      <c r="D19" s="106" t="n"/>
      <c r="E19" s="135" t="inlineStr">
        <is>
          <t xml:space="preserve">Drejtuesi </t>
        </is>
      </c>
      <c r="F19" s="136" t="inlineStr">
        <is>
          <t>Emri</t>
        </is>
      </c>
      <c r="G19" s="136" t="inlineStr">
        <is>
          <t xml:space="preserve">Lindita Morina </t>
        </is>
      </c>
      <c r="H19" s="136" t="n"/>
      <c r="I19" s="135" t="inlineStr">
        <is>
          <t xml:space="preserve">N.Autorizues </t>
        </is>
      </c>
      <c r="J19" s="136" t="inlineStr">
        <is>
          <t>Emri</t>
        </is>
      </c>
      <c r="K19" s="136" t="inlineStr">
        <is>
          <t>Blerta Nerguti</t>
        </is>
      </c>
      <c r="L19" s="136" t="n"/>
      <c r="M19" s="136" t="n"/>
      <c r="N19" s="106" t="n"/>
      <c r="O19" s="106" t="n"/>
      <c r="P19" s="106" t="n"/>
      <c r="Q19" s="106" t="n"/>
      <c r="R19" s="106" t="n"/>
    </row>
    <row r="20">
      <c r="A20" s="106" t="n"/>
      <c r="B20" s="106" t="n"/>
      <c r="C20" s="106" t="n"/>
      <c r="D20" s="106" t="n"/>
      <c r="E20" s="135" t="inlineStr">
        <is>
          <t xml:space="preserve">Nëpunësi Zbatues </t>
        </is>
      </c>
      <c r="F20" s="136" t="inlineStr">
        <is>
          <t>Firma</t>
        </is>
      </c>
      <c r="G20" s="136" t="n"/>
      <c r="H20" s="136" t="n"/>
      <c r="I20" s="135" t="inlineStr">
        <is>
          <t>Sekret. Pergj</t>
        </is>
      </c>
      <c r="J20" s="136" t="inlineStr">
        <is>
          <t>Firma</t>
        </is>
      </c>
      <c r="K20" s="136" t="n"/>
      <c r="L20" s="136" t="n"/>
      <c r="M20" s="136" t="n"/>
      <c r="N20" s="106" t="n"/>
      <c r="O20" s="106" t="n"/>
      <c r="P20" s="106" t="n"/>
      <c r="Q20" s="106" t="n"/>
      <c r="R20" s="106" t="n"/>
    </row>
    <row r="21">
      <c r="A21" s="106" t="n"/>
      <c r="B21" s="106" t="n"/>
      <c r="C21" s="106" t="n"/>
      <c r="D21" s="106" t="n"/>
      <c r="E21" s="135" t="n"/>
      <c r="F21" s="136" t="inlineStr">
        <is>
          <t>Data</t>
        </is>
      </c>
      <c r="G21" s="136" t="inlineStr">
        <is>
          <t>29.09.2025</t>
        </is>
      </c>
      <c r="H21" s="136" t="n"/>
      <c r="I21" s="135" t="n"/>
      <c r="J21" s="136" t="inlineStr">
        <is>
          <t>Data</t>
        </is>
      </c>
      <c r="K21" s="136" t="inlineStr">
        <is>
          <t>29.09.2025</t>
        </is>
      </c>
      <c r="L21" s="136" t="n"/>
      <c r="M21" s="136" t="n"/>
      <c r="N21" s="106" t="n"/>
      <c r="O21" s="106" t="n"/>
      <c r="P21" s="106" t="n"/>
      <c r="Q21" s="106" t="n"/>
      <c r="R21" s="106" t="n"/>
    </row>
    <row r="22">
      <c r="A22" s="106" t="n"/>
      <c r="B22" s="106" t="n"/>
      <c r="C22" s="134" t="n"/>
      <c r="E22" s="106" t="n"/>
      <c r="F22" s="106" t="n"/>
      <c r="G22" s="106" t="n"/>
      <c r="H22" s="106" t="n"/>
      <c r="I22" s="106" t="n"/>
      <c r="J22" s="106" t="n"/>
      <c r="K22" s="106" t="n"/>
      <c r="L22" s="106" t="n"/>
      <c r="M22" s="106" t="n"/>
      <c r="N22" s="106" t="n"/>
      <c r="O22" s="106" t="n"/>
      <c r="P22" s="106" t="n"/>
      <c r="Q22" s="106" t="n"/>
      <c r="R22" s="106" t="n"/>
    </row>
  </sheetData>
  <mergeCells count="19">
    <mergeCell ref="C2:R2"/>
    <mergeCell ref="C3:R3"/>
    <mergeCell ref="A4:B4"/>
    <mergeCell ref="M4:N4"/>
    <mergeCell ref="M5:N5"/>
    <mergeCell ref="M6:N6"/>
    <mergeCell ref="M7:N7"/>
    <mergeCell ref="M8:N8"/>
    <mergeCell ref="M9:N9"/>
    <mergeCell ref="M10:N10"/>
    <mergeCell ref="C22:D22"/>
    <mergeCell ref="M16:N16"/>
    <mergeCell ref="M17:N17"/>
    <mergeCell ref="B18:C18"/>
    <mergeCell ref="M11:N11"/>
    <mergeCell ref="M12:N12"/>
    <mergeCell ref="M13:N13"/>
    <mergeCell ref="M14:N14"/>
    <mergeCell ref="M15:N15"/>
  </mergeCells>
  <pageMargins left="0" right="0" top="0" bottom="0" header="0.5" footer="0.5"/>
  <pageSetup orientation="landscape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M49"/>
  <sheetViews>
    <sheetView workbookViewId="0">
      <selection activeCell="A1" sqref="A1"/>
    </sheetView>
  </sheetViews>
  <sheetFormatPr baseColWidth="8" defaultRowHeight="15"/>
  <cols>
    <col width="11.33203125" customWidth="1" min="1" max="1"/>
    <col width="37.5546875" customWidth="1" min="2" max="2"/>
    <col width="16.33203125" customWidth="1" min="3" max="3"/>
    <col width="9.109375" customWidth="1" min="4" max="4"/>
    <col width="13.44140625" customWidth="1" min="5" max="5"/>
    <col width="8.6640625" customWidth="1" min="6" max="6"/>
    <col width="13.44140625" customWidth="1" min="7" max="7"/>
    <col width="14.33203125" customWidth="1" min="8" max="8"/>
    <col width="18.6640625" customWidth="1" min="9" max="9"/>
    <col width="14.109375" customWidth="1" min="10" max="10"/>
    <col width="13.109375" customWidth="1" min="11" max="11"/>
    <col width="13.33203125" customWidth="1" min="12" max="12"/>
    <col width="11.6640625" customWidth="1" min="13" max="13"/>
  </cols>
  <sheetData>
    <row r="1">
      <c r="A1" s="145" t="inlineStr">
        <is>
          <t>ANEKSI nr. 2 Raporti mbi Ekzekutimin e Buxhetit në nivelin e Programit të Buxhetit</t>
        </is>
      </c>
    </row>
    <row r="2" ht="15" customHeight="1">
      <c r="A2" s="146" t="inlineStr">
        <is>
          <t xml:space="preserve">Periudha e Raportimit  Janar- Gusht  2025 </t>
        </is>
      </c>
    </row>
    <row r="3" ht="15.6" customHeight="1">
      <c r="A3" s="147" t="inlineStr">
        <is>
          <t xml:space="preserve"> Emri i Grupit</t>
        </is>
      </c>
      <c r="B3" s="148" t="inlineStr">
        <is>
          <t>Instituti i Studimeve te Krimeve te Komunizmit</t>
        </is>
      </c>
      <c r="C3" s="149" t="n"/>
      <c r="D3" s="149" t="n"/>
      <c r="E3" s="150" t="inlineStr">
        <is>
          <t>Kodi i grupit</t>
        </is>
      </c>
      <c r="F3" s="149" t="n"/>
      <c r="G3" s="151" t="n">
        <v>89</v>
      </c>
      <c r="H3" s="149" t="n"/>
      <c r="I3" s="149" t="n"/>
      <c r="J3" s="149" t="n"/>
      <c r="K3" s="149" t="n"/>
      <c r="L3" s="149" t="n"/>
      <c r="M3" s="152" t="n"/>
    </row>
    <row r="4" ht="13.5" customHeight="1">
      <c r="A4" s="153" t="n"/>
      <c r="B4" s="104" t="n"/>
      <c r="C4" s="104" t="n"/>
      <c r="D4" s="104" t="n"/>
      <c r="E4" s="104" t="n"/>
      <c r="F4" s="104" t="n"/>
      <c r="G4" s="104" t="n"/>
      <c r="H4" s="104" t="n"/>
      <c r="I4" s="104" t="n"/>
      <c r="J4" s="104" t="n"/>
      <c r="K4" s="104" t="n"/>
      <c r="L4" s="104" t="n"/>
      <c r="M4" s="154" t="n"/>
    </row>
    <row r="5">
      <c r="A5" s="155" t="inlineStr">
        <is>
          <t xml:space="preserve"> Emri i </t>
        </is>
      </c>
      <c r="B5" s="156" t="inlineStr">
        <is>
          <t>Planifikimi, Menaxhimi dhe Administrimi</t>
        </is>
      </c>
      <c r="C5" s="99" t="n"/>
      <c r="D5" s="99" t="n"/>
      <c r="E5" s="157" t="inlineStr">
        <is>
          <t>Kodi i programit</t>
        </is>
      </c>
      <c r="F5" s="99" t="n"/>
      <c r="G5" s="158" t="inlineStr">
        <is>
          <t>01110</t>
        </is>
      </c>
      <c r="H5" s="99" t="n"/>
      <c r="I5" s="99" t="n"/>
      <c r="J5" s="99" t="n"/>
      <c r="K5" s="99" t="n"/>
      <c r="L5" s="99" t="n"/>
      <c r="M5" s="159" t="n"/>
    </row>
    <row r="6" ht="21" customHeight="1">
      <c r="A6" s="160" t="inlineStr">
        <is>
          <t>EMËRTIME</t>
        </is>
      </c>
      <c r="B6" s="14" t="n"/>
      <c r="C6" s="161" t="inlineStr">
        <is>
          <t>Shpenzimet e Programit</t>
        </is>
      </c>
      <c r="D6" s="16" t="n"/>
      <c r="E6" s="16" t="n"/>
      <c r="F6" s="16" t="n"/>
      <c r="G6" s="16" t="n"/>
      <c r="H6" s="16" t="n"/>
      <c r="I6" s="16" t="n"/>
      <c r="J6" s="16" t="n"/>
      <c r="K6" s="16" t="n"/>
      <c r="L6" s="16" t="n"/>
      <c r="M6" s="17" t="n"/>
    </row>
    <row r="7" ht="32.25" customHeight="1">
      <c r="A7" s="18" t="n"/>
      <c r="B7" s="19" t="n"/>
      <c r="C7" s="162" t="inlineStr">
        <is>
          <t>Viti paraardhës</t>
        </is>
      </c>
      <c r="D7" s="163" t="n">
        <v>2024</v>
      </c>
      <c r="E7" s="164" t="inlineStr">
        <is>
          <t>Periudha raportuese</t>
        </is>
      </c>
      <c r="F7" s="21" t="n"/>
      <c r="G7" s="164" t="inlineStr">
        <is>
          <t>Periudha raportuese</t>
        </is>
      </c>
      <c r="H7" s="21" t="n"/>
      <c r="I7" s="164" t="inlineStr">
        <is>
          <t>Periudha raportuese</t>
        </is>
      </c>
      <c r="J7" s="164" t="inlineStr">
        <is>
          <t>Periudha raportuese</t>
        </is>
      </c>
      <c r="K7" s="21" t="n"/>
      <c r="L7" s="165" t="inlineStr">
        <is>
          <t>Ndryshimi Vjetor                    ( Plan - Fakt)</t>
        </is>
      </c>
      <c r="M7" s="166" t="inlineStr">
        <is>
          <t xml:space="preserve">% e realizimit </t>
        </is>
      </c>
    </row>
    <row r="8" ht="59.25" customHeight="1">
      <c r="A8" s="18" t="n"/>
      <c r="B8" s="19" t="n"/>
      <c r="C8" s="167" t="inlineStr">
        <is>
          <t>Shpenzime              Faktike</t>
        </is>
      </c>
      <c r="D8" s="168" t="inlineStr">
        <is>
          <t>Struktura e shpenzimeve               në %</t>
        </is>
      </c>
      <c r="E8" s="169" t="inlineStr">
        <is>
          <t>Plani Fillestar
 Vjetor 
Viti 2025</t>
        </is>
      </c>
      <c r="F8" s="170" t="inlineStr">
        <is>
          <t>Struktura e shpenzimeve               në %</t>
        </is>
      </c>
      <c r="G8" s="169" t="inlineStr">
        <is>
          <t>Plani Vjetor
 i Rishikuar
 Viti 2025</t>
        </is>
      </c>
      <c r="H8" s="170" t="inlineStr">
        <is>
          <t>Struktura e shpenzimeve               në %</t>
        </is>
      </c>
      <c r="I8" s="171" t="inlineStr">
        <is>
          <t>Ndryshimi i planit vjetor</t>
        </is>
      </c>
      <c r="J8" s="169" t="inlineStr">
        <is>
          <t>Shpenzime Faktike të Periudhës/Progresive janar- Gusht  2025</t>
        </is>
      </c>
      <c r="K8" s="170" t="inlineStr">
        <is>
          <t>Struktura e shpenzimeve               në %</t>
        </is>
      </c>
      <c r="L8" s="30" t="n"/>
      <c r="M8" s="31" t="n"/>
    </row>
    <row r="9" ht="23.25" customHeight="1">
      <c r="A9" s="32" t="n"/>
      <c r="B9" s="34" t="n"/>
      <c r="C9" s="172" t="inlineStr">
        <is>
          <t>(1)</t>
        </is>
      </c>
      <c r="D9" s="172" t="inlineStr">
        <is>
          <t>(2)</t>
        </is>
      </c>
      <c r="E9" s="172" t="inlineStr">
        <is>
          <t>(3)</t>
        </is>
      </c>
      <c r="F9" s="172" t="inlineStr">
        <is>
          <t>(4)</t>
        </is>
      </c>
      <c r="G9" s="172" t="inlineStr">
        <is>
          <t>(5)</t>
        </is>
      </c>
      <c r="H9" s="172" t="inlineStr">
        <is>
          <t>(6)</t>
        </is>
      </c>
      <c r="I9" s="172" t="inlineStr">
        <is>
          <t>7 (5-3)</t>
        </is>
      </c>
      <c r="J9" s="172" t="inlineStr">
        <is>
          <t>(8)</t>
        </is>
      </c>
      <c r="K9" s="172" t="inlineStr">
        <is>
          <t>(9)</t>
        </is>
      </c>
      <c r="L9" s="172" t="inlineStr">
        <is>
          <t>10 (5-8)</t>
        </is>
      </c>
      <c r="M9" s="173" t="inlineStr">
        <is>
          <t>11 ( 8/5)</t>
        </is>
      </c>
    </row>
    <row r="10" ht="15" customHeight="1">
      <c r="A10" s="174" t="inlineStr">
        <is>
          <t>Shpenzimet sipas klasifikimit ekonomik</t>
        </is>
      </c>
      <c r="B10" s="21" t="n"/>
      <c r="C10" s="175" t="n"/>
      <c r="D10" s="176" t="n"/>
      <c r="E10" s="175" t="n"/>
      <c r="F10" s="176" t="n"/>
      <c r="G10" s="175" t="n"/>
      <c r="H10" s="176" t="n"/>
      <c r="I10" s="177" t="n"/>
      <c r="J10" s="175" t="n"/>
      <c r="K10" s="176" t="n"/>
      <c r="L10" s="175" t="n"/>
      <c r="M10" s="178" t="n"/>
    </row>
    <row r="11">
      <c r="A11" s="179" t="inlineStr">
        <is>
          <t>Kodi i Programit</t>
        </is>
      </c>
      <c r="B11" s="180" t="inlineStr">
        <is>
          <t>Emërtimi</t>
        </is>
      </c>
      <c r="C11" s="175" t="n"/>
      <c r="D11" s="176" t="n"/>
      <c r="E11" s="175" t="n"/>
      <c r="F11" s="176" t="n"/>
      <c r="G11" s="175" t="n"/>
      <c r="H11" s="176" t="n"/>
      <c r="I11" s="181" t="n"/>
      <c r="J11" s="175" t="n"/>
      <c r="K11" s="176" t="n"/>
      <c r="L11" s="175" t="n"/>
      <c r="M11" s="178" t="n"/>
    </row>
    <row r="12">
      <c r="A12" s="182" t="inlineStr">
        <is>
          <t>600</t>
        </is>
      </c>
      <c r="B12" s="183" t="inlineStr">
        <is>
          <t>Paga</t>
        </is>
      </c>
      <c r="C12" s="131" t="n">
        <v>91650957</v>
      </c>
      <c r="D12" s="184" t="n">
        <v>59</v>
      </c>
      <c r="E12" s="184" t="n">
        <v>110140000</v>
      </c>
      <c r="F12" s="185">
        <f>E12/E27*100</f>
        <v/>
      </c>
      <c r="G12" s="184" t="n">
        <v>110140000</v>
      </c>
      <c r="H12" s="185">
        <f>G12/G27*100</f>
        <v/>
      </c>
      <c r="I12" s="184">
        <f>G12-E12</f>
        <v/>
      </c>
      <c r="J12" s="131" t="n">
        <v>64213245</v>
      </c>
      <c r="K12" s="184">
        <f>J12/J27*100</f>
        <v/>
      </c>
      <c r="L12" s="184">
        <f>G12-J12</f>
        <v/>
      </c>
      <c r="M12" s="186">
        <f>J12/G12*100</f>
        <v/>
      </c>
    </row>
    <row r="13">
      <c r="A13" s="182" t="inlineStr">
        <is>
          <t>601</t>
        </is>
      </c>
      <c r="B13" s="183" t="inlineStr">
        <is>
          <t>Sigurime Shoqërore</t>
        </is>
      </c>
      <c r="C13" s="131" t="n">
        <v>14413032</v>
      </c>
      <c r="D13" s="184" t="n">
        <v>93</v>
      </c>
      <c r="E13" s="184" t="n">
        <v>17330000</v>
      </c>
      <c r="F13" s="185">
        <f>E13/E27*100</f>
        <v/>
      </c>
      <c r="G13" s="184" t="n">
        <v>17330000</v>
      </c>
      <c r="H13" s="185">
        <f>G13/G27*100</f>
        <v/>
      </c>
      <c r="I13" s="184">
        <f>G13-E13</f>
        <v/>
      </c>
      <c r="J13" s="131" t="n">
        <v>10030593</v>
      </c>
      <c r="K13" s="184">
        <f>J13/J27*100</f>
        <v/>
      </c>
      <c r="L13" s="184">
        <f>G13-J13</f>
        <v/>
      </c>
      <c r="M13" s="186">
        <f>J13/G13*100</f>
        <v/>
      </c>
    </row>
    <row r="14">
      <c r="A14" s="182" t="inlineStr">
        <is>
          <t>602</t>
        </is>
      </c>
      <c r="B14" s="183" t="inlineStr">
        <is>
          <t>Mallra dhe Shërbime të Tjera</t>
        </is>
      </c>
      <c r="C14" s="131" t="n">
        <v>31089213</v>
      </c>
      <c r="D14" s="184" t="n">
        <v>20</v>
      </c>
      <c r="E14" s="184" t="n">
        <v>32840000</v>
      </c>
      <c r="F14" s="185">
        <f>E14/E27*100</f>
        <v/>
      </c>
      <c r="G14" s="184" t="n">
        <v>32740000</v>
      </c>
      <c r="H14" s="185">
        <f>G14/G27*100</f>
        <v/>
      </c>
      <c r="I14" s="184">
        <f>G14-E14</f>
        <v/>
      </c>
      <c r="J14" s="131" t="n">
        <v>13909324</v>
      </c>
      <c r="K14" s="184">
        <f>J14/J27*100</f>
        <v/>
      </c>
      <c r="L14" s="184">
        <f>G14-J14</f>
        <v/>
      </c>
      <c r="M14" s="186">
        <f>J14/G14*100</f>
        <v/>
      </c>
    </row>
    <row r="15">
      <c r="A15" s="182" t="inlineStr">
        <is>
          <t>603</t>
        </is>
      </c>
      <c r="B15" s="183" t="inlineStr">
        <is>
          <t>Subvencione</t>
        </is>
      </c>
      <c r="C15" s="187" t="n">
        <v>0</v>
      </c>
      <c r="D15" s="184" t="n">
        <v>0</v>
      </c>
      <c r="E15" s="184" t="n">
        <v>0</v>
      </c>
      <c r="F15" s="185" t="n">
        <v>0</v>
      </c>
      <c r="G15" s="184" t="n">
        <v>0</v>
      </c>
      <c r="H15" s="185" t="n">
        <v>0</v>
      </c>
      <c r="I15" s="184">
        <f>G15-E15</f>
        <v/>
      </c>
      <c r="J15" s="187" t="n">
        <v>0</v>
      </c>
      <c r="K15" s="184" t="n">
        <v>0</v>
      </c>
      <c r="L15" s="184">
        <f>G15-J15</f>
        <v/>
      </c>
      <c r="M15" s="186" t="n"/>
    </row>
    <row r="16">
      <c r="A16" s="182" t="inlineStr">
        <is>
          <t>604</t>
        </is>
      </c>
      <c r="B16" s="183" t="inlineStr">
        <is>
          <t>Transferta Korente të Brendshme</t>
        </is>
      </c>
      <c r="C16" s="187" t="n">
        <v>0</v>
      </c>
      <c r="D16" s="184" t="n">
        <v>0</v>
      </c>
      <c r="E16" s="184" t="n">
        <v>0</v>
      </c>
      <c r="F16" s="185" t="n">
        <v>0</v>
      </c>
      <c r="G16" s="184" t="n">
        <v>0</v>
      </c>
      <c r="H16" s="185" t="n">
        <v>0</v>
      </c>
      <c r="I16" s="184">
        <f>G16-E16</f>
        <v/>
      </c>
      <c r="J16" s="187" t="n">
        <v>0</v>
      </c>
      <c r="K16" s="184" t="n">
        <v>0</v>
      </c>
      <c r="L16" s="184">
        <f>G16-J16</f>
        <v/>
      </c>
      <c r="M16" s="186" t="n"/>
    </row>
    <row r="17">
      <c r="A17" s="182" t="inlineStr">
        <is>
          <t>605</t>
        </is>
      </c>
      <c r="B17" s="183" t="inlineStr">
        <is>
          <t>Transferta Korente të Huaja</t>
        </is>
      </c>
      <c r="C17" s="187" t="n">
        <v>110930</v>
      </c>
      <c r="D17" s="184" t="n">
        <v>0.1</v>
      </c>
      <c r="E17" s="184" t="n">
        <v>150000</v>
      </c>
      <c r="F17" s="185">
        <f>E17/E27*100</f>
        <v/>
      </c>
      <c r="G17" s="184" t="n">
        <v>150000</v>
      </c>
      <c r="H17" s="185">
        <f>G17/G27*100</f>
        <v/>
      </c>
      <c r="I17" s="184">
        <f>G17-E17</f>
        <v/>
      </c>
      <c r="J17" s="187" t="n">
        <v>108280</v>
      </c>
      <c r="K17" s="184">
        <f>J17/J27*100</f>
        <v/>
      </c>
      <c r="L17" s="184">
        <f>G17-J17</f>
        <v/>
      </c>
      <c r="M17" s="186">
        <f>J17/G17*100</f>
        <v/>
      </c>
    </row>
    <row r="18">
      <c r="A18" s="182" t="inlineStr">
        <is>
          <t>606</t>
        </is>
      </c>
      <c r="B18" s="183" t="inlineStr">
        <is>
          <t>Trans per Buxh. Fam. &amp; Individ</t>
        </is>
      </c>
      <c r="C18" s="131" t="n">
        <v>578265</v>
      </c>
      <c r="D18" s="184" t="n">
        <v>0.08</v>
      </c>
      <c r="E18" s="184" t="n">
        <v>240000</v>
      </c>
      <c r="F18" s="185">
        <f>E18/E27*100</f>
        <v/>
      </c>
      <c r="G18" s="184" t="n">
        <v>340000</v>
      </c>
      <c r="H18" s="185">
        <f>G18/G27*100</f>
        <v/>
      </c>
      <c r="I18" s="184">
        <f>G18-E18</f>
        <v/>
      </c>
      <c r="J18" s="131" t="n">
        <v>145669</v>
      </c>
      <c r="K18" s="184">
        <f>J18/J27*100</f>
        <v/>
      </c>
      <c r="L18" s="184">
        <f>G18-J18</f>
        <v/>
      </c>
      <c r="M18" s="186">
        <f>J18/G18*100</f>
        <v/>
      </c>
    </row>
    <row r="19">
      <c r="A19" s="182" t="n"/>
      <c r="B19" s="188" t="inlineStr">
        <is>
          <t>Nëntotali Shpenzime Korente</t>
        </is>
      </c>
      <c r="C19" s="189">
        <f>SUM(C11:C18)</f>
        <v/>
      </c>
      <c r="D19" s="190" t="n"/>
      <c r="E19" s="190">
        <f>SUM(E12:E18)</f>
        <v/>
      </c>
      <c r="F19" s="190" t="n"/>
      <c r="G19" s="190">
        <f>SUM(G12:G18)</f>
        <v/>
      </c>
      <c r="H19" s="190" t="n"/>
      <c r="I19" s="190">
        <f>I14+I17+I18</f>
        <v/>
      </c>
      <c r="J19" s="189">
        <f>SUM(J11:J18)</f>
        <v/>
      </c>
      <c r="K19" s="190" t="n"/>
      <c r="L19" s="190">
        <f>SUM(L12:L18)</f>
        <v/>
      </c>
      <c r="M19" s="186">
        <f>J19/G19*100</f>
        <v/>
      </c>
    </row>
    <row r="20">
      <c r="A20" s="182" t="inlineStr">
        <is>
          <t>230</t>
        </is>
      </c>
      <c r="B20" s="183" t="inlineStr">
        <is>
          <t>Kapitale të Patrupëzuara</t>
        </is>
      </c>
      <c r="C20" s="187" t="n">
        <v>0</v>
      </c>
      <c r="D20" s="184" t="n">
        <v>0</v>
      </c>
      <c r="E20" s="184" t="n">
        <v>0</v>
      </c>
      <c r="F20" s="184" t="n">
        <v>0</v>
      </c>
      <c r="G20" s="184" t="n">
        <v>0</v>
      </c>
      <c r="H20" s="184" t="n">
        <v>0</v>
      </c>
      <c r="I20" s="184" t="n">
        <v>0</v>
      </c>
      <c r="J20" s="187" t="n">
        <v>0</v>
      </c>
      <c r="K20" s="184" t="n">
        <v>0</v>
      </c>
      <c r="L20" s="184" t="n"/>
      <c r="M20" s="186" t="n"/>
    </row>
    <row r="21">
      <c r="A21" s="182" t="inlineStr">
        <is>
          <t>231</t>
        </is>
      </c>
      <c r="B21" s="183" t="inlineStr">
        <is>
          <t>Kapitale të Trupëzuara</t>
        </is>
      </c>
      <c r="C21" s="187" t="n">
        <v>0</v>
      </c>
      <c r="D21" s="184" t="n">
        <v>29.7</v>
      </c>
      <c r="E21" s="184" t="n">
        <v>9000000</v>
      </c>
      <c r="F21" s="184">
        <f>E21/E27*100</f>
        <v/>
      </c>
      <c r="G21" s="184" t="n">
        <v>13000000</v>
      </c>
      <c r="H21" s="184" t="n"/>
      <c r="I21" s="184">
        <f>G21-E21</f>
        <v/>
      </c>
      <c r="J21" s="187" t="n">
        <v>0</v>
      </c>
      <c r="K21" s="184" t="n">
        <v>29.7</v>
      </c>
      <c r="L21" s="184" t="n"/>
      <c r="M21" s="186">
        <f>J21/G21*100</f>
        <v/>
      </c>
    </row>
    <row r="22">
      <c r="A22" s="182" t="n"/>
      <c r="B22" s="183" t="inlineStr">
        <is>
          <t>Nëntotali Shpenzime Kapitale me financim të brendshëm</t>
        </is>
      </c>
      <c r="C22" s="187" t="n">
        <v>0</v>
      </c>
      <c r="D22" s="184" t="n">
        <v>29.7</v>
      </c>
      <c r="E22" s="184" t="n">
        <v>9000000</v>
      </c>
      <c r="F22" s="184">
        <f>E22/E27*100</f>
        <v/>
      </c>
      <c r="G22" s="184" t="n">
        <v>13000000</v>
      </c>
      <c r="H22" s="184">
        <f>G22/G27*100</f>
        <v/>
      </c>
      <c r="I22" s="184">
        <f>G22-E22</f>
        <v/>
      </c>
      <c r="J22" s="187" t="n">
        <v>0</v>
      </c>
      <c r="K22" s="184" t="n">
        <v>29.7</v>
      </c>
      <c r="L22" s="184" t="n"/>
      <c r="M22" s="186">
        <f>J22/G22*100</f>
        <v/>
      </c>
    </row>
    <row r="23">
      <c r="A23" s="182" t="inlineStr">
        <is>
          <t>230</t>
        </is>
      </c>
      <c r="B23" s="183" t="inlineStr">
        <is>
          <t>Kapitale të Patrupëzuara</t>
        </is>
      </c>
      <c r="C23" s="187" t="n">
        <v>0</v>
      </c>
      <c r="D23" s="184" t="n">
        <v>0</v>
      </c>
      <c r="E23" s="184" t="n">
        <v>0</v>
      </c>
      <c r="F23" s="184" t="n">
        <v>0</v>
      </c>
      <c r="G23" s="184" t="n">
        <v>0</v>
      </c>
      <c r="H23" s="184" t="n">
        <v>0</v>
      </c>
      <c r="I23" s="184">
        <f>G23-E23</f>
        <v/>
      </c>
      <c r="J23" s="187" t="n">
        <v>0</v>
      </c>
      <c r="K23" s="184" t="n">
        <v>0</v>
      </c>
      <c r="L23" s="184" t="n"/>
      <c r="M23" s="186" t="n"/>
    </row>
    <row r="24">
      <c r="A24" s="182" t="inlineStr">
        <is>
          <t>231</t>
        </is>
      </c>
      <c r="B24" s="183" t="inlineStr">
        <is>
          <t>Kapitale të Trupëzuara</t>
        </is>
      </c>
      <c r="C24" s="187" t="n">
        <v>0</v>
      </c>
      <c r="D24" s="184" t="n">
        <v>0</v>
      </c>
      <c r="E24" s="184" t="n">
        <v>0</v>
      </c>
      <c r="F24" s="184" t="n">
        <v>0</v>
      </c>
      <c r="G24" s="184" t="n">
        <v>0</v>
      </c>
      <c r="H24" s="184" t="n">
        <v>0</v>
      </c>
      <c r="I24" s="184">
        <f>G24-E24</f>
        <v/>
      </c>
      <c r="J24" s="187" t="n">
        <v>0</v>
      </c>
      <c r="K24" s="184" t="n">
        <v>0</v>
      </c>
      <c r="L24" s="184" t="n"/>
      <c r="M24" s="186" t="n"/>
    </row>
    <row r="25">
      <c r="A25" s="182" t="n"/>
      <c r="B25" s="183" t="inlineStr">
        <is>
          <t>Nëntotali Shpenzime Kapitale me financim të huaj</t>
        </is>
      </c>
      <c r="C25" s="187" t="n">
        <v>0</v>
      </c>
      <c r="D25" s="184" t="n">
        <v>0</v>
      </c>
      <c r="E25" s="184" t="n">
        <v>0</v>
      </c>
      <c r="F25" s="184" t="n">
        <v>0</v>
      </c>
      <c r="G25" s="184" t="n">
        <v>0</v>
      </c>
      <c r="H25" s="184" t="n">
        <v>0</v>
      </c>
      <c r="I25" s="184">
        <f>G25-E25</f>
        <v/>
      </c>
      <c r="J25" s="187" t="n">
        <v>0</v>
      </c>
      <c r="K25" s="184" t="n">
        <v>0</v>
      </c>
      <c r="L25" s="184" t="n"/>
      <c r="M25" s="186" t="n"/>
    </row>
    <row r="26">
      <c r="A26" s="182" t="n"/>
      <c r="B26" s="188" t="inlineStr">
        <is>
          <t>Totali i Shpenzimeve Kapitale</t>
        </is>
      </c>
      <c r="C26" s="189" t="n">
        <v>16362000</v>
      </c>
      <c r="D26" s="190" t="n"/>
      <c r="E26" s="190" t="n">
        <v>9000000</v>
      </c>
      <c r="F26" s="190" t="n"/>
      <c r="G26" s="190" t="n">
        <v>13000000</v>
      </c>
      <c r="H26" s="190" t="n"/>
      <c r="I26" s="190">
        <f>G26-E26</f>
        <v/>
      </c>
      <c r="J26" s="189" t="n">
        <v>0</v>
      </c>
      <c r="K26" s="190" t="n"/>
      <c r="L26" s="190">
        <f>G26-J26</f>
        <v/>
      </c>
      <c r="M26" s="186">
        <f>J26/G26*100</f>
        <v/>
      </c>
    </row>
    <row r="27">
      <c r="A27" s="182" t="n"/>
      <c r="B27" s="183" t="inlineStr">
        <is>
          <t>Totali i Shpenzimeve Buxhetore të Programit</t>
        </is>
      </c>
      <c r="C27" s="187">
        <f>C19+C26</f>
        <v/>
      </c>
      <c r="D27" s="184" t="n">
        <v>0</v>
      </c>
      <c r="E27" s="184">
        <f>E19+E26</f>
        <v/>
      </c>
      <c r="F27" s="184" t="n"/>
      <c r="G27" s="184">
        <f>G19+G26</f>
        <v/>
      </c>
      <c r="H27" s="184" t="n"/>
      <c r="I27" s="184" t="n"/>
      <c r="J27" s="187">
        <f>J19+J26</f>
        <v/>
      </c>
      <c r="K27" s="184" t="n">
        <v>0</v>
      </c>
      <c r="L27" s="184">
        <f>G27-J27</f>
        <v/>
      </c>
      <c r="M27" s="186">
        <f>J27/G27*100</f>
        <v/>
      </c>
    </row>
    <row r="28">
      <c r="A28" s="182" t="n"/>
      <c r="B28" s="183" t="inlineStr">
        <is>
          <t>Shpenzime Korente nga të Ardhurat Jashtë limitit (Kap 06)</t>
        </is>
      </c>
      <c r="C28" s="187" t="n">
        <v>2619400</v>
      </c>
      <c r="D28" s="184" t="n"/>
      <c r="E28" s="184" t="n">
        <v>1460170</v>
      </c>
      <c r="F28" s="184" t="n"/>
      <c r="G28" s="184" t="n">
        <v>1460170</v>
      </c>
      <c r="H28" s="184" t="n"/>
      <c r="I28" s="184">
        <f>G28-E28</f>
        <v/>
      </c>
      <c r="J28" s="187" t="n">
        <v>0</v>
      </c>
      <c r="K28" s="184" t="n"/>
      <c r="L28" s="184">
        <f>G28-J28</f>
        <v/>
      </c>
      <c r="M28" s="186">
        <f>J28/G28*100</f>
        <v/>
      </c>
    </row>
    <row r="29">
      <c r="A29" s="182" t="n"/>
      <c r="B29" s="183" t="inlineStr">
        <is>
          <t>Shpenzime Kapitale nga të Ardhurat Jashtë limitit (Kap 06)</t>
        </is>
      </c>
      <c r="C29" s="187" t="n">
        <v>0</v>
      </c>
      <c r="D29" s="184" t="n"/>
      <c r="E29" s="184" t="n">
        <v>17370119</v>
      </c>
      <c r="F29" s="184" t="n"/>
      <c r="G29" s="184" t="n">
        <v>17370119</v>
      </c>
      <c r="H29" s="184" t="n"/>
      <c r="I29" s="184">
        <f>G29-E29</f>
        <v/>
      </c>
      <c r="J29" s="187" t="n">
        <v>0</v>
      </c>
      <c r="K29" s="184" t="n"/>
      <c r="L29" s="184">
        <f>G29-J29</f>
        <v/>
      </c>
      <c r="M29" s="186">
        <f>J29/G29*100</f>
        <v/>
      </c>
    </row>
    <row r="30" ht="15" customHeight="1">
      <c r="A30" s="182" t="n"/>
      <c r="B30" s="188" t="inlineStr">
        <is>
          <t>Totali i Shpenzimeve të Programit</t>
        </is>
      </c>
      <c r="C30" s="189">
        <f>C27+C28+C29</f>
        <v/>
      </c>
      <c r="D30" s="190" t="n"/>
      <c r="E30" s="190">
        <f>E27+E28+E29</f>
        <v/>
      </c>
      <c r="F30" s="190" t="n"/>
      <c r="G30" s="190">
        <f>G27+G28+G29</f>
        <v/>
      </c>
      <c r="H30" s="190" t="n"/>
      <c r="I30" s="190" t="n"/>
      <c r="J30" s="189">
        <f>J27+J28+J29</f>
        <v/>
      </c>
      <c r="K30" s="190" t="n"/>
      <c r="L30" s="190">
        <f>G30-J30</f>
        <v/>
      </c>
      <c r="M30" s="186">
        <f>J30/G30*100</f>
        <v/>
      </c>
    </row>
    <row r="31" ht="15" customHeight="1">
      <c r="A31" s="191" t="inlineStr">
        <is>
          <t>Shpenzimet sipas produkteve të programit buxhetor</t>
        </is>
      </c>
      <c r="B31" s="62" t="n"/>
      <c r="C31" s="192" t="n"/>
      <c r="D31" s="193" t="n"/>
      <c r="E31" s="192" t="n"/>
      <c r="F31" s="193" t="n"/>
      <c r="G31" s="192" t="n"/>
      <c r="H31" s="193" t="n"/>
      <c r="I31" s="194" t="n"/>
      <c r="J31" s="192" t="n"/>
      <c r="K31" s="193" t="n"/>
      <c r="L31" s="192" t="n"/>
      <c r="M31" s="195" t="n"/>
    </row>
    <row r="32">
      <c r="A32" s="179" t="inlineStr">
        <is>
          <t>Artikulli</t>
        </is>
      </c>
      <c r="B32" s="180" t="inlineStr">
        <is>
          <t>Emërtimi</t>
        </is>
      </c>
      <c r="C32" s="196" t="n"/>
      <c r="D32" s="197" t="n"/>
      <c r="E32" s="196" t="n"/>
      <c r="F32" s="197" t="n"/>
      <c r="G32" s="196" t="n"/>
      <c r="H32" s="197" t="n"/>
      <c r="I32" s="198" t="n"/>
      <c r="J32" s="196" t="n"/>
      <c r="K32" s="197" t="n"/>
      <c r="L32" s="196" t="n"/>
      <c r="M32" s="199" t="n"/>
    </row>
    <row r="33">
      <c r="A33" s="182" t="n"/>
      <c r="B33" s="200" t="inlineStr">
        <is>
          <t>Totali i Shpenzime Korente</t>
        </is>
      </c>
      <c r="C33" s="201">
        <f>C12+C13+C14+C17+C18</f>
        <v/>
      </c>
      <c r="D33" s="202" t="n"/>
      <c r="E33" s="202">
        <f>E12+E13+E14+E17+E18</f>
        <v/>
      </c>
      <c r="F33" s="202" t="n">
        <v>95</v>
      </c>
      <c r="G33" s="202">
        <f>G12+G13+G14+G17+G18</f>
        <v/>
      </c>
      <c r="H33" s="202" t="n">
        <v>95</v>
      </c>
      <c r="I33" s="202" t="n">
        <v>0</v>
      </c>
      <c r="J33" s="201">
        <f>J12+J13+J14+J17+J18</f>
        <v/>
      </c>
      <c r="K33" s="202" t="n"/>
      <c r="L33" s="202">
        <f>G33-J33</f>
        <v/>
      </c>
      <c r="M33" s="203">
        <f>J33/G33*100</f>
        <v/>
      </c>
    </row>
    <row r="34">
      <c r="A34" s="204" t="inlineStr">
        <is>
          <t>Kodi i produktit</t>
        </is>
      </c>
      <c r="B34" s="205" t="inlineStr">
        <is>
          <t>Emertimi</t>
        </is>
      </c>
      <c r="C34" s="201" t="n"/>
      <c r="D34" s="202" t="n"/>
      <c r="E34" s="202" t="n"/>
      <c r="F34" s="202" t="n"/>
      <c r="G34" s="202" t="n"/>
      <c r="H34" s="202" t="n"/>
      <c r="I34" s="202" t="n"/>
      <c r="J34" s="201" t="n"/>
      <c r="K34" s="202" t="n"/>
      <c r="L34" s="202">
        <f>G34-J34</f>
        <v/>
      </c>
      <c r="M34" s="203" t="n"/>
    </row>
    <row r="35" ht="15.6" customHeight="1">
      <c r="A35" s="206" t="inlineStr">
        <is>
          <t>98910AA</t>
        </is>
      </c>
      <c r="B35" s="207" t="inlineStr">
        <is>
          <t xml:space="preserve">Mbikqyrje/ inspektime/ ankesa </t>
        </is>
      </c>
      <c r="C35" s="201" t="n">
        <v>137842397</v>
      </c>
      <c r="D35" s="202" t="n"/>
      <c r="E35" s="202">
        <f>E33</f>
        <v/>
      </c>
      <c r="F35" s="202" t="n">
        <v>95</v>
      </c>
      <c r="G35" s="202">
        <f>G33</f>
        <v/>
      </c>
      <c r="H35" s="202" t="n">
        <v>95</v>
      </c>
      <c r="I35" s="202" t="n">
        <v>0</v>
      </c>
      <c r="J35" s="201" t="n">
        <v>42827451</v>
      </c>
      <c r="K35" s="202" t="n"/>
      <c r="L35" s="202">
        <f>G35-J35</f>
        <v/>
      </c>
      <c r="M35" s="203">
        <f>J35/G35*100</f>
        <v/>
      </c>
    </row>
    <row r="36">
      <c r="A36" s="206" t="inlineStr">
        <is>
          <t>18AD102</t>
        </is>
      </c>
      <c r="B36" s="206" t="inlineStr">
        <is>
          <t>Blerje pajisje zyre/elektronike/kompjuterike/instrumenta/vegla .instrumenta/vegla</t>
        </is>
      </c>
      <c r="C36" s="201" t="n"/>
      <c r="D36" s="202" t="n"/>
      <c r="E36" s="202" t="n">
        <v>1000000</v>
      </c>
      <c r="F36" s="202" t="n"/>
      <c r="G36" s="202" t="n">
        <v>1000000</v>
      </c>
      <c r="H36" s="202" t="n"/>
      <c r="I36" s="202" t="n">
        <v>0</v>
      </c>
      <c r="J36" s="201" t="n">
        <v>0</v>
      </c>
      <c r="K36" s="202" t="n"/>
      <c r="L36" s="202" t="n"/>
      <c r="M36" s="203">
        <f>J36/G36*100</f>
        <v/>
      </c>
    </row>
    <row r="37">
      <c r="A37" s="206" t="inlineStr">
        <is>
          <t>M890005</t>
        </is>
      </c>
      <c r="B37" s="206" t="inlineStr">
        <is>
          <t xml:space="preserve">Dixhitalizimi I programeve te Transparences </t>
        </is>
      </c>
      <c r="C37" s="201" t="n"/>
      <c r="D37" s="202" t="n"/>
      <c r="E37" s="202" t="n">
        <v>8000000</v>
      </c>
      <c r="F37" s="202" t="n"/>
      <c r="G37" s="202" t="n">
        <v>8000000</v>
      </c>
      <c r="H37" s="202" t="n"/>
      <c r="I37" s="202" t="n">
        <v>0</v>
      </c>
      <c r="J37" s="201" t="n">
        <v>0</v>
      </c>
      <c r="K37" s="202" t="n"/>
      <c r="L37" s="202" t="n"/>
      <c r="M37" s="203">
        <f>J37/G37*100</f>
        <v/>
      </c>
    </row>
    <row r="38">
      <c r="A38" s="206" t="n"/>
      <c r="B38" s="208" t="inlineStr">
        <is>
          <t>Totali Shpenzime për Investime</t>
        </is>
      </c>
      <c r="C38" s="209" t="n"/>
      <c r="D38" s="210" t="n"/>
      <c r="E38" s="210" t="n"/>
      <c r="F38" s="210" t="n"/>
      <c r="G38" s="210" t="n"/>
      <c r="H38" s="210" t="n"/>
      <c r="I38" s="210" t="n"/>
      <c r="J38" s="209" t="n">
        <v>0</v>
      </c>
      <c r="K38" s="210" t="n"/>
      <c r="L38" s="210" t="n"/>
      <c r="M38" s="203" t="n"/>
    </row>
    <row r="39">
      <c r="A39" s="211" t="inlineStr">
        <is>
          <t>M890008</t>
        </is>
      </c>
      <c r="B39" s="207" t="n"/>
      <c r="C39" s="201" t="n">
        <v>16362000</v>
      </c>
      <c r="D39" s="202" t="n"/>
      <c r="E39" s="202" t="n"/>
      <c r="F39" s="202" t="n"/>
      <c r="G39" s="202" t="n"/>
      <c r="H39" s="202" t="n"/>
      <c r="I39" s="202" t="n"/>
      <c r="J39" s="201" t="n"/>
      <c r="K39" s="202" t="n"/>
      <c r="L39" s="202" t="n"/>
      <c r="M39" s="203" t="n"/>
    </row>
    <row r="40">
      <c r="A40" s="182" t="n"/>
      <c r="B40" s="200" t="n"/>
      <c r="C40" s="201" t="n"/>
      <c r="D40" s="202" t="n"/>
      <c r="E40" s="202" t="n"/>
      <c r="F40" s="202" t="n"/>
      <c r="G40" s="202" t="n"/>
      <c r="H40" s="202" t="n"/>
      <c r="I40" s="202" t="n"/>
      <c r="J40" s="201" t="n"/>
      <c r="K40" s="202" t="n"/>
      <c r="L40" s="202" t="n"/>
      <c r="M40" s="203" t="n"/>
    </row>
    <row r="41">
      <c r="A41" s="182" t="n"/>
      <c r="B41" s="212" t="inlineStr">
        <is>
          <t>Nëntotali Shpenzime Kapitale me financim të brendshëm</t>
        </is>
      </c>
      <c r="C41" s="209" t="n">
        <v>16362000</v>
      </c>
      <c r="D41" s="210" t="n"/>
      <c r="E41" s="210" t="n">
        <v>9000000</v>
      </c>
      <c r="F41" s="210" t="n">
        <v>5</v>
      </c>
      <c r="G41" s="210" t="n">
        <v>9000000</v>
      </c>
      <c r="H41" s="210" t="n">
        <v>5</v>
      </c>
      <c r="I41" s="210" t="n">
        <v>0</v>
      </c>
      <c r="J41" s="209" t="n">
        <v>0</v>
      </c>
      <c r="K41" s="210" t="n"/>
      <c r="L41" s="202">
        <f>G41-J41</f>
        <v/>
      </c>
      <c r="M41" s="203" t="n">
        <v>0</v>
      </c>
    </row>
    <row r="42" ht="15" customHeight="1">
      <c r="A42" s="182" t="n"/>
      <c r="B42" s="212" t="inlineStr">
        <is>
          <t>Totali i Shpenzimeve të Programit</t>
        </is>
      </c>
      <c r="C42" s="209" t="n">
        <v>108335000</v>
      </c>
      <c r="D42" s="210" t="n"/>
      <c r="E42" s="210">
        <f>E33+E41</f>
        <v/>
      </c>
      <c r="F42" s="210" t="n"/>
      <c r="G42" s="210">
        <f>G33+G41</f>
        <v/>
      </c>
      <c r="H42" s="210" t="n"/>
      <c r="I42" s="210" t="n"/>
      <c r="J42" s="209">
        <f>J33</f>
        <v/>
      </c>
      <c r="K42" s="210" t="n"/>
      <c r="L42" s="210">
        <f>L33+L41</f>
        <v/>
      </c>
      <c r="M42" s="213">
        <f>J42/G42*100</f>
        <v/>
      </c>
    </row>
    <row r="43" ht="15" customHeight="1">
      <c r="A43" s="214" t="n"/>
      <c r="B43" s="215" t="n"/>
      <c r="C43" s="215" t="n"/>
      <c r="D43" s="215" t="n"/>
      <c r="E43" s="215" t="n"/>
      <c r="F43" s="215" t="n"/>
      <c r="G43" s="215" t="n"/>
      <c r="H43" s="215" t="n"/>
      <c r="I43" s="215" t="n"/>
      <c r="J43" s="215" t="n"/>
      <c r="K43" s="215" t="n"/>
      <c r="L43" s="215" t="n"/>
      <c r="M43" s="215" t="n"/>
    </row>
    <row r="44">
      <c r="A44" s="216" t="n"/>
      <c r="B44" s="217" t="n"/>
      <c r="C44" s="217" t="n"/>
      <c r="D44" s="217" t="n"/>
      <c r="E44" s="217" t="n"/>
      <c r="F44" s="217" t="n"/>
      <c r="G44" s="217" t="n"/>
      <c r="H44" s="217" t="n"/>
      <c r="I44" s="217" t="n"/>
      <c r="J44" s="217" t="n"/>
      <c r="K44" s="217" t="n"/>
      <c r="L44" s="217" t="n"/>
      <c r="M44" s="217" t="n"/>
    </row>
    <row r="45">
      <c r="A45" s="218" t="inlineStr">
        <is>
          <t xml:space="preserve">Drejtuesi /Nepunesi Zbatues </t>
        </is>
      </c>
      <c r="B45" s="219" t="inlineStr">
        <is>
          <t xml:space="preserve">Emri Lindita Morina </t>
        </is>
      </c>
      <c r="C45" s="218" t="inlineStr">
        <is>
          <t xml:space="preserve">Nepunesi Autorizues /Sekret. Pergj </t>
        </is>
      </c>
      <c r="D45" s="97" t="n"/>
      <c r="E45" s="219" t="inlineStr">
        <is>
          <t>Emri</t>
        </is>
      </c>
      <c r="F45" s="219" t="inlineStr">
        <is>
          <t xml:space="preserve">Blerta Nerguti </t>
        </is>
      </c>
      <c r="G45" s="100" t="n"/>
      <c r="H45" s="219" t="n"/>
      <c r="I45" s="220" t="n"/>
      <c r="J45" s="221" t="n"/>
      <c r="K45" s="221" t="n"/>
      <c r="L45" s="221" t="n"/>
      <c r="M45" s="217" t="n"/>
    </row>
    <row r="46">
      <c r="A46" s="117" t="n"/>
      <c r="B46" s="219" t="inlineStr">
        <is>
          <t>Firma</t>
        </is>
      </c>
      <c r="C46" s="101" t="n"/>
      <c r="D46" s="102" t="n"/>
      <c r="E46" s="219" t="inlineStr">
        <is>
          <t>Firma</t>
        </is>
      </c>
      <c r="F46" s="219" t="n"/>
      <c r="G46" s="100" t="n"/>
      <c r="H46" s="219" t="n"/>
      <c r="I46" s="220" t="n"/>
      <c r="J46" s="221" t="n"/>
      <c r="K46" s="221" t="n"/>
      <c r="L46" s="221" t="n"/>
      <c r="M46" s="217" t="n"/>
    </row>
    <row r="47">
      <c r="A47" s="30" t="n"/>
      <c r="B47" s="136" t="inlineStr">
        <is>
          <t>29.09.2025</t>
        </is>
      </c>
      <c r="C47" s="103" t="n"/>
      <c r="D47" s="105" t="n"/>
      <c r="E47" s="219" t="inlineStr">
        <is>
          <t>Data</t>
        </is>
      </c>
      <c r="F47" s="219" t="inlineStr">
        <is>
          <t>29.09.2025</t>
        </is>
      </c>
      <c r="G47" s="100" t="n"/>
      <c r="H47" s="219" t="n"/>
      <c r="I47" s="220" t="n"/>
      <c r="J47" s="221" t="n"/>
      <c r="K47" s="221" t="n"/>
      <c r="L47" s="221" t="n"/>
      <c r="M47" s="217" t="n"/>
    </row>
    <row r="48">
      <c r="A48" s="222" t="n"/>
      <c r="B48" s="222" t="n"/>
      <c r="C48" s="222" t="n"/>
      <c r="D48" s="222" t="n"/>
      <c r="E48" s="222" t="n"/>
      <c r="F48" s="222" t="n"/>
      <c r="G48" s="222" t="n"/>
      <c r="H48" s="222" t="n"/>
      <c r="I48" s="222" t="n"/>
      <c r="J48" s="222" t="n"/>
      <c r="K48" s="222" t="n"/>
      <c r="L48" s="222" t="n"/>
      <c r="M48" s="222" t="n"/>
    </row>
    <row r="49">
      <c r="A49" s="223" t="n"/>
      <c r="B49" s="223" t="n"/>
      <c r="C49" s="223" t="n"/>
      <c r="D49" s="223" t="n"/>
      <c r="E49" s="223" t="n"/>
      <c r="F49" s="223" t="n"/>
      <c r="G49" s="223" t="n"/>
      <c r="H49" s="223" t="n"/>
      <c r="I49" s="223" t="n"/>
      <c r="J49" s="223" t="n"/>
      <c r="K49" s="223" t="n"/>
      <c r="L49" s="223" t="n"/>
      <c r="M49" s="223" t="n"/>
    </row>
  </sheetData>
  <mergeCells count="24">
    <mergeCell ref="F47:G47"/>
    <mergeCell ref="F46:G46"/>
    <mergeCell ref="F45:G45"/>
    <mergeCell ref="C45:D47"/>
    <mergeCell ref="A45:A47"/>
    <mergeCell ref="A1:M1"/>
    <mergeCell ref="A2:M2"/>
    <mergeCell ref="A3:A4"/>
    <mergeCell ref="B3:D4"/>
    <mergeCell ref="E3:F4"/>
    <mergeCell ref="G3:M4"/>
    <mergeCell ref="A10:B10"/>
    <mergeCell ref="A31:B31"/>
    <mergeCell ref="A43:M43"/>
    <mergeCell ref="B5:D5"/>
    <mergeCell ref="E5:F5"/>
    <mergeCell ref="G5:M5"/>
    <mergeCell ref="A6:B9"/>
    <mergeCell ref="C6:M6"/>
    <mergeCell ref="E7:F7"/>
    <mergeCell ref="G7:H7"/>
    <mergeCell ref="J7:K7"/>
    <mergeCell ref="L7:L8"/>
    <mergeCell ref="M7:M8"/>
  </mergeCells>
  <pageMargins left="0" right="0" top="0" bottom="0" header="0.5" footer="0.5"/>
  <pageSetup orientation="landscape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U21"/>
  <sheetViews>
    <sheetView workbookViewId="0">
      <selection activeCell="A1" sqref="A1"/>
    </sheetView>
  </sheetViews>
  <sheetFormatPr baseColWidth="8" defaultRowHeight="15"/>
  <cols>
    <col width="3.33203125" customWidth="1" min="1" max="1"/>
    <col width="0.109375" customWidth="1" min="2" max="2"/>
    <col width="9" customWidth="1" min="3" max="3"/>
    <col width="13.44140625" customWidth="1" min="4" max="4"/>
    <col width="4.6640625" customWidth="1" min="5" max="5"/>
    <col width="24.6640625" customWidth="1" min="6" max="6"/>
    <col width="13.88671875" customWidth="1" min="7" max="7"/>
    <col width="10" customWidth="1" min="8" max="8"/>
    <col width="10.109375" customWidth="1" min="9" max="9"/>
    <col width="17.44140625" customWidth="1" min="10" max="10"/>
    <col width="12.5546875" customWidth="1" min="11" max="11"/>
    <col width="18.5546875" customWidth="1" min="12" max="12"/>
    <col width="10.109375" customWidth="1" min="13" max="13"/>
    <col width="10.6640625" customWidth="1" min="14" max="14"/>
    <col width="10.33203125" customWidth="1" min="15" max="15"/>
    <col width="6" customWidth="1" min="16" max="16"/>
    <col width="9.5546875" customWidth="1" min="17" max="17"/>
    <col width="9.44140625" customWidth="1" min="18" max="18"/>
    <col width="7.6640625" customWidth="1" min="19" max="19"/>
    <col width="9" customWidth="1" min="20" max="20"/>
    <col width="12.33203125" customWidth="1" min="21" max="21"/>
  </cols>
  <sheetData>
    <row r="1" ht="19.95" customHeight="1">
      <c r="A1" s="224" t="n"/>
      <c r="B1" s="224" t="n"/>
      <c r="C1" s="225" t="n"/>
      <c r="D1" s="224" t="n"/>
      <c r="E1" s="224" t="n"/>
      <c r="F1" s="224" t="n"/>
      <c r="G1" s="224" t="n"/>
      <c r="H1" s="224" t="n"/>
      <c r="I1" s="224" t="n"/>
      <c r="J1" s="224" t="n"/>
      <c r="K1" s="224" t="n"/>
      <c r="L1" s="224" t="n"/>
      <c r="M1" s="224" t="n"/>
      <c r="N1" s="224" t="n"/>
      <c r="O1" s="224" t="n"/>
      <c r="P1" s="224" t="n"/>
      <c r="Q1" s="224" t="n"/>
      <c r="R1" s="224" t="n"/>
      <c r="S1" s="224" t="n"/>
      <c r="T1" s="224" t="n"/>
      <c r="U1" s="224" t="n"/>
    </row>
    <row r="2" ht="29.25" customHeight="1">
      <c r="A2" s="224" t="n"/>
      <c r="B2" s="224" t="n"/>
      <c r="C2" s="226" t="inlineStr">
        <is>
          <t>RAPORTI 2/1  Shpenzimet e programit sipas kapitujve</t>
        </is>
      </c>
      <c r="T2" s="224" t="n"/>
      <c r="U2" s="224" t="n"/>
    </row>
    <row r="3" ht="21" customHeight="1">
      <c r="A3" s="227" t="n"/>
      <c r="B3" s="227" t="n"/>
      <c r="C3" s="228" t="inlineStr">
        <is>
          <t>Periudha e Raportimit  Janar- Gusht 2025</t>
        </is>
      </c>
    </row>
    <row r="4" ht="15" customHeight="1">
      <c r="A4" s="229" t="n"/>
      <c r="C4" s="230" t="inlineStr">
        <is>
          <t>Kodi i Ministrisë</t>
        </is>
      </c>
      <c r="D4" s="231" t="inlineStr">
        <is>
          <t>Kodi i Programit</t>
        </is>
      </c>
      <c r="E4" s="232" t="n"/>
      <c r="F4" s="231" t="inlineStr">
        <is>
          <t>Emërtimi i Programit</t>
        </is>
      </c>
      <c r="G4" s="231" t="inlineStr">
        <is>
          <t>Kodi i Kapitullit</t>
        </is>
      </c>
      <c r="H4" s="233" t="inlineStr">
        <is>
          <t>Emërtimi i Kapitullit</t>
        </is>
      </c>
      <c r="I4" s="231" t="inlineStr">
        <is>
          <t>Periudha raportuese</t>
        </is>
      </c>
      <c r="J4" s="231" t="inlineStr">
        <is>
          <t>Buxheti</t>
        </is>
      </c>
      <c r="K4" s="234" t="inlineStr">
        <is>
          <t>Artikujt buxhetore</t>
        </is>
      </c>
      <c r="L4" s="114" t="n"/>
      <c r="M4" s="114" t="n"/>
      <c r="N4" s="114" t="n"/>
      <c r="O4" s="114" t="n"/>
      <c r="P4" s="114" t="n"/>
      <c r="Q4" s="114" t="n"/>
      <c r="R4" s="114" t="n"/>
      <c r="S4" s="114" t="n"/>
      <c r="T4" s="114" t="n"/>
      <c r="U4" s="115" t="n"/>
    </row>
    <row r="5" ht="15" customHeight="1">
      <c r="C5" s="116" t="n"/>
      <c r="D5" s="101" t="n"/>
      <c r="E5" s="102" t="n"/>
      <c r="F5" s="117" t="n"/>
      <c r="G5" s="117" t="n"/>
      <c r="H5" s="117" t="n"/>
      <c r="I5" s="30" t="n"/>
      <c r="J5" s="117" t="n"/>
      <c r="K5" s="235" t="inlineStr">
        <is>
          <t>230</t>
        </is>
      </c>
      <c r="L5" s="235" t="inlineStr">
        <is>
          <t>231</t>
        </is>
      </c>
      <c r="M5" s="235" t="inlineStr">
        <is>
          <t>600</t>
        </is>
      </c>
      <c r="N5" s="235" t="inlineStr">
        <is>
          <t>601</t>
        </is>
      </c>
      <c r="O5" s="235" t="inlineStr">
        <is>
          <t>602</t>
        </is>
      </c>
      <c r="P5" s="235" t="inlineStr">
        <is>
          <t>603</t>
        </is>
      </c>
      <c r="Q5" s="235" t="inlineStr">
        <is>
          <t>604</t>
        </is>
      </c>
      <c r="R5" s="235" t="inlineStr">
        <is>
          <t>605</t>
        </is>
      </c>
      <c r="S5" s="235" t="inlineStr">
        <is>
          <t>606</t>
        </is>
      </c>
      <c r="T5" s="100" t="n"/>
      <c r="U5" s="236" t="inlineStr">
        <is>
          <t>Total</t>
        </is>
      </c>
    </row>
    <row r="6" ht="103.5" customHeight="1">
      <c r="A6" s="227" t="n"/>
      <c r="B6" s="227" t="n"/>
      <c r="C6" s="120" t="n"/>
      <c r="D6" s="103" t="n"/>
      <c r="E6" s="105" t="n"/>
      <c r="F6" s="30" t="n"/>
      <c r="G6" s="30" t="n"/>
      <c r="H6" s="30" t="n"/>
      <c r="I6" s="237" t="inlineStr">
        <is>
          <t xml:space="preserve">Periodike  </t>
        </is>
      </c>
      <c r="J6" s="30" t="n"/>
      <c r="K6" s="238" t="inlineStr">
        <is>
          <t>Shpenzime Kapitale të Patrupëzuara</t>
        </is>
      </c>
      <c r="L6" s="238" t="inlineStr">
        <is>
          <t>Shpenzime Kapitale të Trupëzuara</t>
        </is>
      </c>
      <c r="M6" s="238" t="inlineStr">
        <is>
          <t>Pagat</t>
        </is>
      </c>
      <c r="N6" s="238" t="inlineStr">
        <is>
          <t>Kontrib.e Sigurimeve Shoqërore</t>
        </is>
      </c>
      <c r="O6" s="238" t="inlineStr">
        <is>
          <t>Mallra dhe Shërbime</t>
        </is>
      </c>
      <c r="P6" s="238" t="inlineStr">
        <is>
          <t>Subveci-net</t>
        </is>
      </c>
      <c r="Q6" s="238" t="inlineStr">
        <is>
          <t>Të Tjera Transfer.Korrente Brendshme</t>
        </is>
      </c>
      <c r="R6" s="238" t="inlineStr">
        <is>
          <t>Transfer.Korrente të Huaja</t>
        </is>
      </c>
      <c r="S6" s="238" t="inlineStr">
        <is>
          <t>Transferta për Buxhetet Familiare dhe Individët</t>
        </is>
      </c>
      <c r="T6" s="100" t="n"/>
      <c r="U6" s="239" t="inlineStr">
        <is>
          <t>Total</t>
        </is>
      </c>
    </row>
    <row r="7" ht="37.5" customHeight="1">
      <c r="A7" s="227" t="n"/>
      <c r="B7" s="227" t="n"/>
      <c r="C7" s="240" t="n">
        <v>89</v>
      </c>
      <c r="D7" s="241" t="inlineStr">
        <is>
          <t>01110</t>
        </is>
      </c>
      <c r="E7" s="75" t="n"/>
      <c r="F7" s="242" t="inlineStr">
        <is>
          <t>Planifikimi, Menaxhimi dhe Administrimi</t>
        </is>
      </c>
      <c r="G7" s="241" t="inlineStr">
        <is>
          <t>01</t>
        </is>
      </c>
      <c r="H7" s="243" t="inlineStr">
        <is>
          <t>Nga Buxheti</t>
        </is>
      </c>
      <c r="I7" s="241" t="n">
        <v>2025</v>
      </c>
      <c r="J7" s="244" t="inlineStr">
        <is>
          <t>Plani fillestar</t>
        </is>
      </c>
      <c r="K7" s="245" t="n">
        <v>0</v>
      </c>
      <c r="L7" s="245" t="n">
        <v>9000000</v>
      </c>
      <c r="M7" s="245" t="n">
        <v>110140000</v>
      </c>
      <c r="N7" s="245" t="n">
        <v>17330000</v>
      </c>
      <c r="O7" s="245" t="n">
        <v>32840000</v>
      </c>
      <c r="P7" s="245" t="n">
        <v>0</v>
      </c>
      <c r="Q7" s="245" t="n">
        <v>0</v>
      </c>
      <c r="R7" s="245" t="n">
        <v>150000</v>
      </c>
      <c r="S7" s="245" t="n">
        <v>240000</v>
      </c>
      <c r="T7" s="75" t="n"/>
      <c r="U7" s="246">
        <f>SUM(L7:T7)</f>
        <v/>
      </c>
    </row>
    <row r="8" ht="33" customHeight="1">
      <c r="A8" s="227" t="n"/>
      <c r="B8" s="227" t="n"/>
      <c r="C8" s="240" t="n">
        <v>89</v>
      </c>
      <c r="D8" s="241" t="inlineStr">
        <is>
          <t>01110</t>
        </is>
      </c>
      <c r="E8" s="75" t="n"/>
      <c r="F8" s="242" t="inlineStr">
        <is>
          <t>Planifikimi, Menaxhimi dhe Administrimi</t>
        </is>
      </c>
      <c r="G8" s="241" t="inlineStr">
        <is>
          <t>01</t>
        </is>
      </c>
      <c r="H8" s="243" t="inlineStr">
        <is>
          <t>Nga Buxheti</t>
        </is>
      </c>
      <c r="I8" s="241" t="n">
        <v>2025</v>
      </c>
      <c r="J8" s="242" t="inlineStr">
        <is>
          <t>Plani i rishikuar</t>
        </is>
      </c>
      <c r="K8" s="247" t="n">
        <v>0</v>
      </c>
      <c r="L8" s="247" t="n">
        <v>13000000</v>
      </c>
      <c r="M8" s="247" t="n">
        <v>110140000</v>
      </c>
      <c r="N8" s="247" t="n">
        <v>17330000</v>
      </c>
      <c r="O8" s="247" t="n">
        <v>32740000</v>
      </c>
      <c r="P8" s="247" t="n">
        <v>0</v>
      </c>
      <c r="Q8" s="247" t="n">
        <v>0</v>
      </c>
      <c r="R8" s="247" t="n">
        <v>150000</v>
      </c>
      <c r="S8" s="247" t="n">
        <v>340000</v>
      </c>
      <c r="T8" s="75" t="n"/>
      <c r="U8" s="248">
        <f>SUM(L8:T8)</f>
        <v/>
      </c>
    </row>
    <row r="9" ht="33" customHeight="1">
      <c r="A9" s="227" t="n"/>
      <c r="B9" s="227" t="n"/>
      <c r="C9" s="240" t="n">
        <v>89</v>
      </c>
      <c r="D9" s="241" t="inlineStr">
        <is>
          <t>01110</t>
        </is>
      </c>
      <c r="E9" s="75" t="n"/>
      <c r="F9" s="242" t="inlineStr">
        <is>
          <t>Planifikimi, Menaxhimi dhe Administrimi</t>
        </is>
      </c>
      <c r="G9" s="241" t="inlineStr">
        <is>
          <t>01</t>
        </is>
      </c>
      <c r="H9" s="243" t="inlineStr">
        <is>
          <t>Nga Buxheti</t>
        </is>
      </c>
      <c r="I9" s="241" t="n">
        <v>2025</v>
      </c>
      <c r="J9" s="242" t="inlineStr">
        <is>
          <t>Fakti</t>
        </is>
      </c>
      <c r="K9" s="247" t="n">
        <v>0</v>
      </c>
      <c r="L9" s="247" t="n">
        <v>0</v>
      </c>
      <c r="M9" s="131" t="n">
        <v>64213245</v>
      </c>
      <c r="N9" s="131" t="n">
        <v>10030593</v>
      </c>
      <c r="O9" s="131" t="n">
        <v>13909324</v>
      </c>
      <c r="P9" s="247" t="n">
        <v>0</v>
      </c>
      <c r="Q9" s="247" t="n">
        <v>0</v>
      </c>
      <c r="R9" s="247" t="n">
        <v>108280</v>
      </c>
      <c r="S9" s="247" t="n">
        <v>145669</v>
      </c>
      <c r="T9" s="75" t="n"/>
      <c r="U9" s="248">
        <f>SUM(L9:T9)</f>
        <v/>
      </c>
    </row>
    <row r="10" ht="31.5" customHeight="1">
      <c r="A10" s="227" t="n"/>
      <c r="B10" s="227" t="n"/>
      <c r="C10" s="240" t="n">
        <v>89</v>
      </c>
      <c r="D10" s="241" t="inlineStr">
        <is>
          <t>01110</t>
        </is>
      </c>
      <c r="E10" s="75" t="n"/>
      <c r="F10" s="242" t="inlineStr">
        <is>
          <t>Planifikimi, Menaxhimi dhe Administrimi</t>
        </is>
      </c>
      <c r="G10" s="241" t="inlineStr">
        <is>
          <t>01</t>
        </is>
      </c>
      <c r="H10" s="243" t="inlineStr">
        <is>
          <t>Nga Buxheti</t>
        </is>
      </c>
      <c r="I10" s="241" t="n">
        <v>2025</v>
      </c>
      <c r="J10" s="242" t="inlineStr">
        <is>
          <t>Angazhime</t>
        </is>
      </c>
      <c r="K10" s="247" t="n">
        <v>0</v>
      </c>
      <c r="L10" s="247" t="n">
        <v>0</v>
      </c>
      <c r="M10" s="247" t="n">
        <v>0</v>
      </c>
      <c r="N10" s="247" t="n">
        <v>0</v>
      </c>
      <c r="O10" s="247" t="n">
        <v>0</v>
      </c>
      <c r="P10" s="247" t="n">
        <v>0</v>
      </c>
      <c r="Q10" s="247" t="n">
        <v>0</v>
      </c>
      <c r="R10" s="247" t="n">
        <v>0</v>
      </c>
      <c r="S10" s="247" t="n">
        <v>0</v>
      </c>
      <c r="T10" s="75" t="n"/>
      <c r="U10" s="248" t="n">
        <v>0</v>
      </c>
    </row>
    <row r="11" ht="35.25" customHeight="1">
      <c r="A11" s="227" t="n"/>
      <c r="B11" s="227" t="n"/>
      <c r="C11" s="240" t="n">
        <v>89</v>
      </c>
      <c r="D11" s="241" t="inlineStr">
        <is>
          <t>01110</t>
        </is>
      </c>
      <c r="E11" s="75" t="n"/>
      <c r="F11" s="242" t="inlineStr">
        <is>
          <t>Planifikimi, Menaxhimi dhe Administrimi</t>
        </is>
      </c>
      <c r="G11" s="241" t="n"/>
      <c r="H11" s="243" t="inlineStr">
        <is>
          <t>Total</t>
        </is>
      </c>
      <c r="I11" s="241" t="n">
        <v>2025</v>
      </c>
      <c r="J11" s="242" t="inlineStr">
        <is>
          <t>Plani fillestar</t>
        </is>
      </c>
      <c r="K11" s="247" t="n">
        <v>0</v>
      </c>
      <c r="L11" s="245" t="n">
        <v>9000000</v>
      </c>
      <c r="M11" s="245" t="n">
        <v>110140000</v>
      </c>
      <c r="N11" s="245" t="n">
        <v>17330000</v>
      </c>
      <c r="O11" s="245" t="n">
        <v>32840000</v>
      </c>
      <c r="P11" s="245" t="n">
        <v>0</v>
      </c>
      <c r="Q11" s="245" t="n">
        <v>0</v>
      </c>
      <c r="R11" s="245" t="n">
        <v>150000</v>
      </c>
      <c r="S11" s="245" t="n">
        <v>240000</v>
      </c>
      <c r="T11" s="75" t="n"/>
      <c r="U11" s="246">
        <f>SUM(L11:T11)</f>
        <v/>
      </c>
    </row>
    <row r="12" ht="33" customHeight="1">
      <c r="A12" s="227" t="n"/>
      <c r="B12" s="227" t="n"/>
      <c r="C12" s="240" t="n">
        <v>89</v>
      </c>
      <c r="D12" s="241" t="inlineStr">
        <is>
          <t>01110</t>
        </is>
      </c>
      <c r="E12" s="75" t="n"/>
      <c r="F12" s="242" t="inlineStr">
        <is>
          <t>Planifikimi, Menaxhimi dhe Administrimi</t>
        </is>
      </c>
      <c r="G12" s="241" t="n"/>
      <c r="H12" s="243" t="inlineStr">
        <is>
          <t>Total</t>
        </is>
      </c>
      <c r="I12" s="241" t="n">
        <v>2025</v>
      </c>
      <c r="J12" s="242" t="inlineStr">
        <is>
          <t>Plani i rishikuar</t>
        </is>
      </c>
      <c r="K12" s="247" t="n">
        <v>0</v>
      </c>
      <c r="L12" s="247" t="n">
        <v>13000000</v>
      </c>
      <c r="M12" s="247" t="n">
        <v>110140000</v>
      </c>
      <c r="N12" s="247" t="n">
        <v>17330000</v>
      </c>
      <c r="O12" s="247" t="n">
        <v>32740000</v>
      </c>
      <c r="P12" s="247" t="n">
        <v>0</v>
      </c>
      <c r="Q12" s="247" t="n">
        <v>0</v>
      </c>
      <c r="R12" s="247" t="n">
        <v>150000</v>
      </c>
      <c r="S12" s="247" t="n">
        <v>340000</v>
      </c>
      <c r="T12" s="75" t="n"/>
      <c r="U12" s="248">
        <f>SUM(L12:T12)</f>
        <v/>
      </c>
    </row>
    <row r="13" ht="33.75" customHeight="1">
      <c r="A13" s="227" t="n"/>
      <c r="B13" s="227" t="n"/>
      <c r="C13" s="240" t="n">
        <v>89</v>
      </c>
      <c r="D13" s="241" t="inlineStr">
        <is>
          <t>01110</t>
        </is>
      </c>
      <c r="E13" s="75" t="n"/>
      <c r="F13" s="242" t="inlineStr">
        <is>
          <t>Planifikimi, Menaxhimi dhe Administrimi</t>
        </is>
      </c>
      <c r="G13" s="241" t="n"/>
      <c r="H13" s="243" t="inlineStr">
        <is>
          <t>Total</t>
        </is>
      </c>
      <c r="I13" s="241" t="n">
        <v>2025</v>
      </c>
      <c r="J13" s="244" t="inlineStr">
        <is>
          <t>Fakti</t>
        </is>
      </c>
      <c r="K13" s="245" t="n">
        <v>0</v>
      </c>
      <c r="L13" s="245" t="n">
        <v>0</v>
      </c>
      <c r="M13" s="131" t="n">
        <v>64213245</v>
      </c>
      <c r="N13" s="131" t="n">
        <v>10030593</v>
      </c>
      <c r="O13" s="131" t="n">
        <v>13909324</v>
      </c>
      <c r="P13" s="247" t="n">
        <v>0</v>
      </c>
      <c r="Q13" s="247" t="n">
        <v>0</v>
      </c>
      <c r="R13" s="247" t="n">
        <v>108280</v>
      </c>
      <c r="S13" s="247" t="n">
        <v>145669</v>
      </c>
      <c r="T13" s="75" t="n"/>
      <c r="U13" s="246">
        <f>SUM(L13:T13)</f>
        <v/>
      </c>
    </row>
    <row r="14" ht="22.95" customHeight="1">
      <c r="A14" s="227" t="n"/>
      <c r="B14" s="227" t="n"/>
      <c r="C14" s="240" t="n">
        <v>89</v>
      </c>
      <c r="D14" s="241" t="inlineStr">
        <is>
          <t>01110</t>
        </is>
      </c>
      <c r="E14" s="75" t="n"/>
      <c r="F14" s="242" t="inlineStr">
        <is>
          <t>Planifikimi, Menaxhimi dhe Administrimi</t>
        </is>
      </c>
      <c r="G14" s="241" t="n"/>
      <c r="H14" s="243" t="inlineStr">
        <is>
          <t>Total</t>
        </is>
      </c>
      <c r="I14" s="241" t="n">
        <v>2025</v>
      </c>
      <c r="J14" s="242" t="inlineStr">
        <is>
          <t>Angazhime</t>
        </is>
      </c>
      <c r="K14" s="247" t="n">
        <v>0</v>
      </c>
      <c r="L14" s="247" t="n">
        <v>0</v>
      </c>
      <c r="M14" s="247" t="n">
        <v>0</v>
      </c>
      <c r="N14" s="247" t="n">
        <v>0</v>
      </c>
      <c r="O14" s="247" t="n">
        <v>0</v>
      </c>
      <c r="P14" s="247" t="n">
        <v>0</v>
      </c>
      <c r="Q14" s="247" t="n">
        <v>0</v>
      </c>
      <c r="R14" s="247" t="n">
        <v>0</v>
      </c>
      <c r="S14" s="247" t="n">
        <v>0</v>
      </c>
      <c r="T14" s="75" t="n"/>
      <c r="U14" s="248" t="n">
        <v>0</v>
      </c>
    </row>
    <row r="15" ht="15" customHeight="1">
      <c r="A15" s="227" t="n"/>
      <c r="B15" s="227" t="n"/>
      <c r="C15" s="240" t="n">
        <v>89</v>
      </c>
      <c r="D15" s="241" t="inlineStr">
        <is>
          <t>01110</t>
        </is>
      </c>
      <c r="E15" s="75" t="n"/>
      <c r="F15" s="242" t="inlineStr">
        <is>
          <t>Ndryshimi ne vlere absolute</t>
        </is>
      </c>
      <c r="G15" s="241" t="n"/>
      <c r="H15" s="243" t="n"/>
      <c r="I15" s="241" t="n">
        <v>2025</v>
      </c>
      <c r="J15" s="242" t="n"/>
      <c r="K15" s="247" t="n">
        <v>0</v>
      </c>
      <c r="L15" s="247" t="n">
        <v>0</v>
      </c>
      <c r="M15" s="247" t="n"/>
      <c r="N15" s="247" t="n"/>
      <c r="O15" s="247" t="n"/>
      <c r="P15" s="247" t="n">
        <v>0</v>
      </c>
      <c r="Q15" s="247" t="n">
        <v>0</v>
      </c>
      <c r="R15" s="247" t="n"/>
      <c r="S15" s="247" t="n"/>
      <c r="T15" s="75" t="n"/>
      <c r="U15" s="248" t="n"/>
    </row>
    <row r="16" ht="15" customHeight="1">
      <c r="A16" s="227" t="n"/>
      <c r="B16" s="227" t="n"/>
      <c r="C16" s="240" t="n">
        <v>89</v>
      </c>
      <c r="D16" s="241" t="inlineStr">
        <is>
          <t>01110</t>
        </is>
      </c>
      <c r="E16" s="75" t="n"/>
      <c r="F16" s="242" t="inlineStr">
        <is>
          <t>Realizimi ne %</t>
        </is>
      </c>
      <c r="G16" s="241" t="n"/>
      <c r="H16" s="243" t="n"/>
      <c r="I16" s="241" t="n">
        <v>2025</v>
      </c>
      <c r="J16" s="242" t="n"/>
      <c r="K16" s="249" t="n">
        <v>0</v>
      </c>
      <c r="L16" s="249" t="n">
        <v>0</v>
      </c>
      <c r="M16" s="249">
        <f>M13/M12*100</f>
        <v/>
      </c>
      <c r="N16" s="249">
        <f>N13/N12*100</f>
        <v/>
      </c>
      <c r="O16" s="249">
        <f>O13/O12*100</f>
        <v/>
      </c>
      <c r="P16" s="249" t="n"/>
      <c r="Q16" s="249" t="n"/>
      <c r="R16" s="249">
        <f>R13/R12*100</f>
        <v/>
      </c>
      <c r="S16" s="249">
        <f>S13/S12*100</f>
        <v/>
      </c>
      <c r="T16" s="249" t="n"/>
      <c r="U16" s="249">
        <f>U13/U12*100</f>
        <v/>
      </c>
    </row>
    <row r="17" ht="25.2" customHeight="1">
      <c r="A17" s="227" t="n"/>
      <c r="B17" s="250" t="n"/>
      <c r="E17" s="227" t="n"/>
      <c r="F17" s="227" t="n"/>
      <c r="G17" s="227" t="n"/>
      <c r="H17" s="227" t="n"/>
      <c r="I17" s="227" t="n"/>
      <c r="J17" s="227" t="n"/>
      <c r="K17" s="227" t="n"/>
      <c r="L17" s="227" t="n"/>
      <c r="M17" s="227" t="n"/>
      <c r="N17" s="227" t="n"/>
      <c r="O17" s="227" t="n"/>
      <c r="P17" s="227" t="n"/>
      <c r="Q17" s="227" t="n"/>
      <c r="R17" s="227" t="n"/>
      <c r="S17" s="227" t="n"/>
      <c r="T17" s="227" t="n"/>
      <c r="U17" s="227" t="n"/>
    </row>
    <row r="18" ht="15" customHeight="1">
      <c r="A18" s="227" t="n"/>
      <c r="B18" s="227" t="n"/>
      <c r="C18" s="227" t="n"/>
      <c r="D18" s="227" t="n"/>
      <c r="E18" s="227" t="n"/>
      <c r="F18" s="251" t="inlineStr">
        <is>
          <t xml:space="preserve">Drejtuesi /Nëpunësi Zbatues  </t>
        </is>
      </c>
      <c r="G18" s="252" t="inlineStr">
        <is>
          <t>Emri</t>
        </is>
      </c>
      <c r="H18" s="252" t="inlineStr">
        <is>
          <t xml:space="preserve">Lindita  Morina </t>
        </is>
      </c>
      <c r="I18" s="100" t="n"/>
      <c r="J18" s="251" t="inlineStr">
        <is>
          <t>Nepunesi Autorizues/Sek Pergjith</t>
        </is>
      </c>
      <c r="K18" s="252" t="inlineStr">
        <is>
          <t>Emri</t>
        </is>
      </c>
      <c r="L18" s="252" t="inlineStr">
        <is>
          <t xml:space="preserve">Blerta Nerguti </t>
        </is>
      </c>
      <c r="M18" s="100" t="n"/>
      <c r="N18" s="227" t="n"/>
      <c r="O18" s="227" t="n"/>
      <c r="P18" s="227" t="n"/>
      <c r="Q18" s="227" t="n"/>
      <c r="R18" s="227" t="n"/>
      <c r="S18" s="227" t="n"/>
      <c r="T18" s="227" t="n"/>
      <c r="U18" s="227" t="n"/>
    </row>
    <row r="19" ht="15" customHeight="1">
      <c r="A19" s="227" t="n"/>
      <c r="B19" s="227" t="n"/>
      <c r="C19" s="227" t="n"/>
      <c r="D19" s="227" t="n"/>
      <c r="E19" s="227" t="n"/>
      <c r="F19" s="117" t="n"/>
      <c r="G19" s="252" t="inlineStr">
        <is>
          <t>Firma</t>
        </is>
      </c>
      <c r="H19" s="252" t="n"/>
      <c r="I19" s="100" t="n"/>
      <c r="J19" s="117" t="n"/>
      <c r="K19" s="252" t="inlineStr">
        <is>
          <t>Firma</t>
        </is>
      </c>
      <c r="L19" s="252" t="n"/>
      <c r="M19" s="100" t="n"/>
      <c r="N19" s="227" t="n"/>
      <c r="O19" s="227" t="n"/>
      <c r="P19" s="227" t="n"/>
      <c r="Q19" s="227" t="n"/>
      <c r="R19" s="227" t="n"/>
      <c r="S19" s="227" t="n"/>
      <c r="T19" s="227" t="n"/>
      <c r="U19" s="227" t="n"/>
    </row>
    <row r="20" ht="15" customHeight="1">
      <c r="A20" s="227" t="n"/>
      <c r="B20" s="227" t="n"/>
      <c r="C20" s="227" t="n"/>
      <c r="D20" s="227" t="n"/>
      <c r="E20" s="227" t="n"/>
      <c r="F20" s="30" t="n"/>
      <c r="G20" s="252" t="inlineStr">
        <is>
          <t>Data</t>
        </is>
      </c>
      <c r="H20" s="252" t="inlineStr">
        <is>
          <t>29.09.2025</t>
        </is>
      </c>
      <c r="I20" s="100" t="n"/>
      <c r="J20" s="30" t="n"/>
      <c r="K20" s="252" t="inlineStr">
        <is>
          <t>Data</t>
        </is>
      </c>
      <c r="L20" s="252" t="inlineStr">
        <is>
          <t>29.09.2025</t>
        </is>
      </c>
      <c r="M20" s="100" t="n"/>
      <c r="N20" s="227" t="n"/>
      <c r="O20" s="227" t="n"/>
      <c r="P20" s="227" t="n"/>
      <c r="Q20" s="227" t="n"/>
      <c r="R20" s="227" t="n"/>
      <c r="S20" s="227" t="n"/>
      <c r="T20" s="227" t="n"/>
      <c r="U20" s="227" t="n"/>
    </row>
    <row r="21" ht="25.2" customHeight="1">
      <c r="A21" s="227" t="n"/>
      <c r="B21" s="227" t="n"/>
      <c r="C21" s="250" t="n"/>
      <c r="F21" s="227" t="n"/>
      <c r="G21" s="227" t="n"/>
      <c r="H21" s="227" t="n"/>
      <c r="I21" s="227" t="n"/>
      <c r="J21" s="227" t="n"/>
      <c r="K21" s="227" t="n"/>
      <c r="L21" s="227" t="n"/>
      <c r="M21" s="227" t="n"/>
      <c r="N21" s="227" t="n"/>
      <c r="O21" s="227" t="n"/>
      <c r="P21" s="227" t="n"/>
      <c r="Q21" s="227" t="n"/>
      <c r="R21" s="227" t="n"/>
      <c r="S21" s="227" t="n"/>
      <c r="T21" s="227" t="n"/>
      <c r="U21" s="227" t="n"/>
    </row>
  </sheetData>
  <mergeCells count="42">
    <mergeCell ref="C2:S2"/>
    <mergeCell ref="C3:U3"/>
    <mergeCell ref="A4:B5"/>
    <mergeCell ref="C4:C6"/>
    <mergeCell ref="D4:E6"/>
    <mergeCell ref="F4:F6"/>
    <mergeCell ref="G4:G6"/>
    <mergeCell ref="H4:H6"/>
    <mergeCell ref="I4:I5"/>
    <mergeCell ref="J4:J6"/>
    <mergeCell ref="K4:U4"/>
    <mergeCell ref="S5:T5"/>
    <mergeCell ref="S6:T6"/>
    <mergeCell ref="D7:E7"/>
    <mergeCell ref="S7:T7"/>
    <mergeCell ref="D8:E8"/>
    <mergeCell ref="S8:T8"/>
    <mergeCell ref="D9:E9"/>
    <mergeCell ref="S9:T9"/>
    <mergeCell ref="D10:E10"/>
    <mergeCell ref="S10:T10"/>
    <mergeCell ref="D11:E11"/>
    <mergeCell ref="S11:T11"/>
    <mergeCell ref="D12:E12"/>
    <mergeCell ref="S12:T12"/>
    <mergeCell ref="D13:E13"/>
    <mergeCell ref="S13:T13"/>
    <mergeCell ref="D14:E14"/>
    <mergeCell ref="S14:T14"/>
    <mergeCell ref="D15:E15"/>
    <mergeCell ref="S15:T15"/>
    <mergeCell ref="J18:J20"/>
    <mergeCell ref="L18:M18"/>
    <mergeCell ref="H19:I19"/>
    <mergeCell ref="L19:M19"/>
    <mergeCell ref="H20:I20"/>
    <mergeCell ref="L20:M20"/>
    <mergeCell ref="C21:E21"/>
    <mergeCell ref="D16:E16"/>
    <mergeCell ref="B17:D17"/>
    <mergeCell ref="F18:F20"/>
    <mergeCell ref="H18:I18"/>
  </mergeCells>
  <pageMargins left="0" right="0" top="0" bottom="0" header="0.5" footer="0.5"/>
  <pageSetup orientation="landscape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T21"/>
  <sheetViews>
    <sheetView workbookViewId="0">
      <selection activeCell="A1" sqref="A1"/>
    </sheetView>
  </sheetViews>
  <sheetFormatPr baseColWidth="8" defaultRowHeight="15"/>
  <cols>
    <col width="3.33203125" customWidth="1" min="1" max="1"/>
    <col width="11.6640625" customWidth="1" min="2" max="2"/>
    <col width="26.109375" customWidth="1" min="3" max="3"/>
    <col width="13.33203125" customWidth="1" min="4" max="4"/>
    <col width="13.109375" customWidth="1" min="5" max="5"/>
    <col width="11.5546875" customWidth="1" min="6" max="6"/>
    <col width="13.44140625" customWidth="1" min="7" max="7"/>
    <col width="12.5546875" customWidth="1" min="8" max="8"/>
    <col width="14.109375" customWidth="1" min="9" max="9"/>
    <col width="14" customWidth="1" min="10" max="10"/>
    <col width="15.44140625" customWidth="1" min="11" max="11"/>
    <col width="15.6640625" customWidth="1" min="12" max="12"/>
    <col width="13.5546875" customWidth="1" min="13" max="13"/>
    <col width="16.109375" customWidth="1" min="14" max="14"/>
    <col width="13.109375" customWidth="1" min="15" max="15"/>
    <col width="15.88671875" customWidth="1" min="16" max="16"/>
    <col width="16.44140625" customWidth="1" min="17" max="17"/>
    <col width="10.44140625" customWidth="1" min="18" max="18"/>
    <col width="11.6640625" customWidth="1" min="19" max="19"/>
  </cols>
  <sheetData>
    <row r="1">
      <c r="A1" s="1" t="n"/>
      <c r="B1" s="253" t="n"/>
      <c r="C1" s="254" t="n"/>
      <c r="D1" s="254" t="n"/>
      <c r="E1" s="254" t="n"/>
      <c r="F1" s="254" t="n"/>
      <c r="G1" s="254" t="n"/>
      <c r="H1" s="254" t="n"/>
      <c r="I1" s="254" t="n"/>
      <c r="J1" s="254" t="n"/>
      <c r="K1" s="254" t="n"/>
      <c r="L1" s="254" t="n"/>
      <c r="M1" s="254" t="n"/>
      <c r="N1" s="254" t="n"/>
      <c r="O1" s="254" t="n"/>
      <c r="P1" s="254" t="n"/>
      <c r="Q1" s="254" t="n"/>
      <c r="R1" s="254" t="n"/>
      <c r="S1" s="254" t="n"/>
    </row>
    <row r="2">
      <c r="A2" s="1" t="n"/>
      <c r="B2" s="255" t="inlineStr">
        <is>
          <t>ANEKSI nr.3 Raporti i performancës së produkteve të programit</t>
        </is>
      </c>
    </row>
    <row r="3">
      <c r="A3" s="1" t="n"/>
      <c r="B3" s="256" t="inlineStr">
        <is>
          <t>Periudha e raportimit Janar - Prill  2025</t>
        </is>
      </c>
    </row>
    <row r="4">
      <c r="A4" s="2" t="n"/>
      <c r="B4" s="257" t="inlineStr">
        <is>
          <t>në/lekë</t>
        </is>
      </c>
    </row>
    <row r="5" ht="40.5" customHeight="1">
      <c r="A5" s="1" t="n"/>
      <c r="B5" s="258" t="inlineStr">
        <is>
          <t xml:space="preserve"> Emri i Grupit</t>
        </is>
      </c>
      <c r="C5" s="259" t="inlineStr">
        <is>
          <t xml:space="preserve">Komisioneri per te Drejten e Informimit dhe Mbrojtjen e te Dhenave personale </t>
        </is>
      </c>
      <c r="D5" s="7" t="n"/>
      <c r="E5" s="7" t="n"/>
      <c r="F5" s="260" t="inlineStr">
        <is>
          <t>Kodi i grupit</t>
        </is>
      </c>
      <c r="G5" s="261" t="n">
        <v>89</v>
      </c>
      <c r="H5" s="7" t="n"/>
      <c r="I5" s="7" t="n"/>
      <c r="J5" s="7" t="n"/>
      <c r="K5" s="7" t="n"/>
      <c r="L5" s="7" t="n"/>
      <c r="M5" s="7" t="n"/>
      <c r="N5" s="7" t="n"/>
      <c r="O5" s="7" t="n"/>
      <c r="P5" s="7" t="n"/>
      <c r="Q5" s="7" t="n"/>
      <c r="R5" s="7" t="n"/>
      <c r="S5" s="11" t="n"/>
    </row>
    <row r="6" ht="20.4" customHeight="1">
      <c r="A6" s="1" t="n"/>
      <c r="B6" s="262" t="inlineStr">
        <is>
          <t xml:space="preserve"> Emri i </t>
        </is>
      </c>
      <c r="C6" s="263" t="inlineStr">
        <is>
          <t>Planifikimi, Menaxhimi dhe Administrimi</t>
        </is>
      </c>
      <c r="D6" s="99" t="n"/>
      <c r="E6" s="99" t="n"/>
      <c r="F6" s="264" t="inlineStr">
        <is>
          <t>Kodi i programit</t>
        </is>
      </c>
      <c r="G6" s="265" t="inlineStr">
        <is>
          <t>01110</t>
        </is>
      </c>
      <c r="H6" s="99" t="n"/>
      <c r="I6" s="99" t="n"/>
      <c r="J6" s="99" t="n"/>
      <c r="K6" s="99" t="n"/>
      <c r="L6" s="99" t="n"/>
      <c r="M6" s="99" t="n"/>
      <c r="N6" s="99" t="n"/>
      <c r="O6" s="99" t="n"/>
      <c r="P6" s="99" t="n"/>
      <c r="Q6" s="99" t="n"/>
      <c r="R6" s="99" t="n"/>
      <c r="S6" s="159" t="n"/>
    </row>
    <row r="7">
      <c r="A7" s="1" t="n"/>
      <c r="B7" s="266" t="inlineStr">
        <is>
          <t>Kodi i Produktit</t>
        </is>
      </c>
      <c r="C7" s="267" t="inlineStr">
        <is>
          <t>Emërtimi i Produktit</t>
        </is>
      </c>
      <c r="D7" s="268" t="inlineStr">
        <is>
          <t xml:space="preserve">Njësia matëse </t>
        </is>
      </c>
      <c r="E7" s="269" t="inlineStr">
        <is>
          <t>Viti paraardhës</t>
        </is>
      </c>
      <c r="F7" s="38" t="n"/>
      <c r="G7" s="21" t="n"/>
      <c r="H7" s="269" t="inlineStr">
        <is>
          <t>Periudha Rapotuese</t>
        </is>
      </c>
      <c r="I7" s="38" t="n"/>
      <c r="J7" s="21" t="n"/>
      <c r="K7" s="269" t="inlineStr">
        <is>
          <t>Periudha Rapotuese</t>
        </is>
      </c>
      <c r="L7" s="38" t="n"/>
      <c r="M7" s="21" t="n"/>
      <c r="N7" s="269" t="inlineStr">
        <is>
          <t>Periudha Rapotuese</t>
        </is>
      </c>
      <c r="O7" s="38" t="n"/>
      <c r="P7" s="21" t="n"/>
      <c r="Q7" s="270" t="inlineStr">
        <is>
          <t>Deviacioni i Kostos për Njësi</t>
        </is>
      </c>
      <c r="R7" s="38" t="n"/>
      <c r="S7" s="271" t="n"/>
    </row>
    <row r="8" ht="51" customHeight="1">
      <c r="A8" s="1" t="n"/>
      <c r="B8" s="120" t="n"/>
      <c r="C8" s="272" t="n"/>
      <c r="D8" s="273" t="n"/>
      <c r="E8" s="274" t="inlineStr">
        <is>
          <t>Sasia Faktike 
(Viti paraardhës)</t>
        </is>
      </c>
      <c r="F8" s="275" t="inlineStr">
        <is>
          <t>Shpenzimet Faktike 
 (2024 )</t>
        </is>
      </c>
      <c r="G8" s="276" t="inlineStr">
        <is>
          <t>Kosto për Njësi 
(2024)</t>
        </is>
      </c>
      <c r="H8" s="277" t="inlineStr">
        <is>
          <t>Sasia (sipas planit 
Fillestar Vjetor 2025)</t>
        </is>
      </c>
      <c r="I8" s="275" t="inlineStr">
        <is>
          <t>Shpenzimet (sipas 
planit Fillestar Vjetor 2025</t>
        </is>
      </c>
      <c r="J8" s="278" t="inlineStr">
        <is>
          <t>Kosto për Njësi 
(sipas planit Fillestar të vitit 2025</t>
        </is>
      </c>
      <c r="K8" s="277" t="inlineStr">
        <is>
          <t>Sasia (sipas planit 
të rishikuar të vitit korent 2025)</t>
        </is>
      </c>
      <c r="L8" s="275" t="inlineStr">
        <is>
          <t>Shpenzimet (sipas /nplanit të rishikuar të vitit korent 2025)</t>
        </is>
      </c>
      <c r="M8" s="278" t="inlineStr">
        <is>
          <t>Kosto për Njësi(sipas /nplanit të rishikuar të vitit korent 2025)</t>
        </is>
      </c>
      <c r="N8" s="277" t="inlineStr">
        <is>
          <t>Sasia Faktike (janar- Gusht   2025)</t>
        </is>
      </c>
      <c r="O8" s="275" t="inlineStr">
        <is>
          <t>Shpenzimet Faktike /janar- Gusht  2025</t>
        </is>
      </c>
      <c r="P8" s="278" t="inlineStr">
        <is>
          <t>Kosto për Njësi Faktike n/janar- Gusht 2025</t>
        </is>
      </c>
      <c r="Q8" s="277" t="inlineStr">
        <is>
          <t>13=(12)-(3)</t>
        </is>
      </c>
      <c r="R8" s="275" t="inlineStr">
        <is>
          <t>14=(12)-(6)</t>
        </is>
      </c>
      <c r="S8" s="279" t="inlineStr">
        <is>
          <t>15=(12)-(9)</t>
        </is>
      </c>
    </row>
    <row r="9">
      <c r="A9" s="1" t="n"/>
      <c r="B9" s="280" t="n"/>
      <c r="C9" s="281" t="n"/>
      <c r="D9" s="281" t="n"/>
      <c r="E9" s="281" t="inlineStr">
        <is>
          <t>(1)</t>
        </is>
      </c>
      <c r="F9" s="281" t="inlineStr">
        <is>
          <t>(2)</t>
        </is>
      </c>
      <c r="G9" s="281" t="inlineStr">
        <is>
          <t>(3)</t>
        </is>
      </c>
      <c r="H9" s="281" t="inlineStr">
        <is>
          <t>(4)</t>
        </is>
      </c>
      <c r="I9" s="281" t="inlineStr">
        <is>
          <t>(5)</t>
        </is>
      </c>
      <c r="J9" s="281" t="inlineStr">
        <is>
          <t>(6)</t>
        </is>
      </c>
      <c r="K9" s="281" t="inlineStr">
        <is>
          <t>(7)</t>
        </is>
      </c>
      <c r="L9" s="281" t="inlineStr">
        <is>
          <t>(8)</t>
        </is>
      </c>
      <c r="M9" s="281" t="inlineStr">
        <is>
          <t>(9)</t>
        </is>
      </c>
      <c r="N9" s="281" t="inlineStr">
        <is>
          <t>(10)</t>
        </is>
      </c>
      <c r="O9" s="281" t="inlineStr">
        <is>
          <t>(11)</t>
        </is>
      </c>
      <c r="P9" s="281" t="inlineStr">
        <is>
          <t>(12)</t>
        </is>
      </c>
      <c r="Q9" s="281" t="inlineStr">
        <is>
          <t>(13)</t>
        </is>
      </c>
      <c r="R9" s="281" t="inlineStr">
        <is>
          <t>(14)</t>
        </is>
      </c>
      <c r="S9" s="282" t="inlineStr">
        <is>
          <t>(15)</t>
        </is>
      </c>
    </row>
    <row r="10" ht="42" customHeight="1">
      <c r="A10" s="1" t="n"/>
      <c r="B10" s="283" t="inlineStr">
        <is>
          <t>Produktet e realizuara me shpenzimet buxhetore të programit</t>
        </is>
      </c>
      <c r="C10" s="21" t="n"/>
      <c r="D10" s="39" t="n"/>
      <c r="E10" s="40" t="n"/>
      <c r="F10" s="39" t="n"/>
      <c r="G10" s="40" t="n"/>
      <c r="H10" s="39" t="n"/>
      <c r="I10" s="40" t="n"/>
      <c r="J10" s="41" t="n"/>
      <c r="K10" s="39" t="n"/>
      <c r="L10" s="40" t="n"/>
      <c r="M10" s="41" t="n"/>
      <c r="N10" s="39" t="n"/>
      <c r="O10" s="40" t="n"/>
      <c r="P10" s="41" t="n"/>
      <c r="Q10" s="39" t="n"/>
      <c r="R10" s="40" t="n"/>
      <c r="S10" s="284" t="n"/>
    </row>
    <row r="11" ht="24" customHeight="1">
      <c r="A11" s="1" t="n"/>
      <c r="B11" s="285" t="inlineStr">
        <is>
          <t>98901AA</t>
        </is>
      </c>
      <c r="C11" s="286" t="inlineStr">
        <is>
          <t xml:space="preserve">Mbikqyrje/ankesa/inspektime </t>
        </is>
      </c>
      <c r="D11" s="287" t="n"/>
      <c r="E11" s="288" t="n">
        <v>1990</v>
      </c>
      <c r="F11" s="289" t="n">
        <v>137842397</v>
      </c>
      <c r="G11" s="288">
        <f>F11/E11</f>
        <v/>
      </c>
      <c r="H11" s="289" t="n">
        <v>2000</v>
      </c>
      <c r="I11" s="289" t="n">
        <v>160700000</v>
      </c>
      <c r="J11" s="289">
        <f>I11/H11</f>
        <v/>
      </c>
      <c r="K11" s="289" t="n">
        <v>2000</v>
      </c>
      <c r="L11" s="289" t="n">
        <v>160700000</v>
      </c>
      <c r="M11" s="289">
        <f>L11/K11</f>
        <v/>
      </c>
      <c r="N11" s="288" t="n">
        <v>1567</v>
      </c>
      <c r="O11" s="289" t="n">
        <v>88407411</v>
      </c>
      <c r="P11" s="290">
        <f>O11/N11</f>
        <v/>
      </c>
      <c r="Q11" s="290">
        <f>P11-G11</f>
        <v/>
      </c>
      <c r="R11" s="289">
        <f>P11-J11</f>
        <v/>
      </c>
      <c r="S11" s="291">
        <f>P11-M11</f>
        <v/>
      </c>
    </row>
    <row r="12" ht="24.75" customHeight="1">
      <c r="A12" s="1" t="n"/>
      <c r="B12" s="285" t="inlineStr">
        <is>
          <t>M890002</t>
        </is>
      </c>
      <c r="C12" s="286" t="inlineStr">
        <is>
          <t xml:space="preserve">Implemetim sistemi infrastrukturor </t>
        </is>
      </c>
      <c r="D12" s="287" t="n"/>
      <c r="E12" s="288" t="n">
        <v>10</v>
      </c>
      <c r="F12" s="289" t="n">
        <v>16362000</v>
      </c>
      <c r="G12" s="288">
        <f>F12/E12</f>
        <v/>
      </c>
      <c r="H12" s="289" t="n"/>
      <c r="I12" s="292" t="n"/>
      <c r="J12" s="292" t="n"/>
      <c r="K12" s="292" t="n"/>
      <c r="L12" s="292" t="n"/>
      <c r="M12" s="292" t="n"/>
      <c r="N12" s="288" t="n"/>
      <c r="O12" s="289" t="n"/>
      <c r="P12" s="288" t="n"/>
      <c r="Q12" s="288" t="n"/>
      <c r="R12" s="289" t="n"/>
      <c r="S12" s="291" t="n"/>
      <c r="T12" s="293" t="n">
        <v>0</v>
      </c>
    </row>
    <row r="13" ht="24.75" customHeight="1">
      <c r="A13" s="1" t="n"/>
      <c r="B13" s="285" t="inlineStr">
        <is>
          <t>18AD102</t>
        </is>
      </c>
      <c r="C13" s="286" t="inlineStr">
        <is>
          <t xml:space="preserve">Blerje pajisje kompjuterike </t>
        </is>
      </c>
      <c r="D13" s="287" t="n"/>
      <c r="E13" s="294" t="n"/>
      <c r="F13" s="292" t="n"/>
      <c r="G13" s="294" t="n"/>
      <c r="H13" s="289" t="n">
        <v>10</v>
      </c>
      <c r="I13" s="289" t="n">
        <v>1000000</v>
      </c>
      <c r="J13" s="289">
        <f>I13/H13</f>
        <v/>
      </c>
      <c r="K13" s="289" t="n">
        <v>25</v>
      </c>
      <c r="L13" s="289" t="n">
        <v>5000000</v>
      </c>
      <c r="M13" s="289">
        <f>L13/K13</f>
        <v/>
      </c>
      <c r="N13" s="288" t="n">
        <v>0</v>
      </c>
      <c r="O13" s="289" t="n">
        <v>0</v>
      </c>
      <c r="P13" s="288" t="n">
        <v>0</v>
      </c>
      <c r="Q13" s="288">
        <f>P13-G13</f>
        <v/>
      </c>
      <c r="R13" s="289" t="n"/>
      <c r="S13" s="291" t="n"/>
      <c r="T13" s="295" t="n"/>
    </row>
    <row r="14" ht="24.75" customHeight="1">
      <c r="A14" s="1" t="n"/>
      <c r="B14" s="285" t="inlineStr">
        <is>
          <t>M890005</t>
        </is>
      </c>
      <c r="C14" s="286" t="inlineStr">
        <is>
          <t xml:space="preserve">Dixhitalizim I programit te Transparences </t>
        </is>
      </c>
      <c r="D14" s="287" t="n"/>
      <c r="E14" s="294" t="n"/>
      <c r="F14" s="292" t="n"/>
      <c r="G14" s="294" t="n"/>
      <c r="H14" s="289" t="n">
        <v>1</v>
      </c>
      <c r="I14" s="289" t="n">
        <v>8000000</v>
      </c>
      <c r="J14" s="289">
        <f>I14/H14</f>
        <v/>
      </c>
      <c r="K14" s="289" t="n">
        <v>1</v>
      </c>
      <c r="L14" s="289" t="n">
        <v>8000000</v>
      </c>
      <c r="M14" s="289">
        <f>L14/K14</f>
        <v/>
      </c>
      <c r="N14" s="288" t="n">
        <v>0</v>
      </c>
      <c r="O14" s="289" t="n">
        <v>0</v>
      </c>
      <c r="P14" s="288" t="n">
        <v>0</v>
      </c>
      <c r="Q14" s="288">
        <f>P14-G14</f>
        <v/>
      </c>
      <c r="R14" s="289" t="n"/>
      <c r="S14" s="291" t="n"/>
      <c r="T14" s="295" t="n"/>
    </row>
    <row r="15" ht="29.25" customHeight="1">
      <c r="A15" s="1" t="n"/>
      <c r="B15" s="285" t="inlineStr">
        <is>
          <t>T</t>
        </is>
      </c>
      <c r="C15" s="286" t="inlineStr">
        <is>
          <t>Total</t>
        </is>
      </c>
      <c r="D15" s="287" t="n"/>
      <c r="E15" s="294" t="n"/>
      <c r="F15" s="296">
        <f>SUM(F11:F12)</f>
        <v/>
      </c>
      <c r="G15" s="294" t="n"/>
      <c r="H15" s="292" t="n"/>
      <c r="I15" s="296">
        <f>SUM(I11:I14)</f>
        <v/>
      </c>
      <c r="J15" s="296" t="n"/>
      <c r="K15" s="296" t="n"/>
      <c r="L15" s="296">
        <f>L11+L13+L14</f>
        <v/>
      </c>
      <c r="M15" s="292" t="n"/>
      <c r="N15" s="297" t="n"/>
      <c r="O15" s="298">
        <f>SUM(O11:O14)</f>
        <v/>
      </c>
      <c r="P15" s="297" t="n"/>
      <c r="Q15" s="297" t="n"/>
      <c r="R15" s="297" t="n"/>
      <c r="S15" s="299" t="n"/>
    </row>
    <row r="16" ht="31.5" customHeight="1">
      <c r="A16" s="1" t="n"/>
      <c r="B16" s="283" t="inlineStr">
        <is>
          <t>Produktet e realizuara nga përdorimi i të ardhurave jashtë limitit (Nga kapitulli 06)</t>
        </is>
      </c>
      <c r="C16" s="21" t="n"/>
      <c r="D16" s="39" t="n"/>
      <c r="E16" s="300" t="n"/>
      <c r="F16" s="301" t="n"/>
      <c r="G16" s="300" t="n"/>
      <c r="H16" s="301" t="n"/>
      <c r="I16" s="300" t="n"/>
      <c r="J16" s="302" t="n"/>
      <c r="K16" s="301" t="n"/>
      <c r="L16" s="300" t="n"/>
      <c r="M16" s="302" t="n"/>
      <c r="N16" s="39" t="n"/>
      <c r="O16" s="40" t="n"/>
      <c r="P16" s="41" t="n"/>
      <c r="Q16" s="39" t="n"/>
      <c r="R16" s="40" t="n"/>
      <c r="S16" s="284" t="n"/>
    </row>
    <row r="17">
      <c r="A17" s="1" t="n"/>
      <c r="B17" s="303" t="n"/>
      <c r="C17" s="215" t="n"/>
      <c r="D17" s="215" t="n"/>
      <c r="E17" s="215" t="n"/>
      <c r="F17" s="215" t="n"/>
      <c r="G17" s="215" t="n"/>
      <c r="H17" s="215" t="n"/>
      <c r="I17" s="215" t="n"/>
      <c r="J17" s="215" t="n"/>
      <c r="K17" s="215" t="n"/>
      <c r="L17" s="215" t="n"/>
      <c r="M17" s="215" t="n"/>
      <c r="N17" s="215" t="n"/>
      <c r="O17" s="215" t="n"/>
      <c r="P17" s="215" t="n"/>
      <c r="Q17" s="215" t="n"/>
      <c r="R17" s="215" t="n"/>
      <c r="S17" s="215" t="n"/>
    </row>
    <row r="18">
      <c r="A18" s="1" t="n"/>
      <c r="B18" s="253" t="n"/>
      <c r="C18" s="254" t="n"/>
      <c r="D18" s="254" t="n"/>
      <c r="E18" s="254" t="n"/>
      <c r="F18" s="254" t="n"/>
      <c r="G18" s="254" t="n"/>
      <c r="H18" s="254" t="n"/>
      <c r="I18" s="254" t="n"/>
      <c r="J18" s="254" t="n"/>
      <c r="K18" s="254" t="n"/>
      <c r="L18" s="254" t="n"/>
      <c r="M18" s="254" t="n"/>
      <c r="N18" s="254" t="n"/>
      <c r="O18" s="254" t="n"/>
      <c r="P18" s="254" t="n"/>
      <c r="Q18" s="254" t="n"/>
      <c r="R18" s="254" t="n"/>
      <c r="S18" s="254" t="n"/>
    </row>
    <row r="19">
      <c r="A19" s="1" t="n"/>
      <c r="B19" s="254" t="n"/>
      <c r="C19" s="254" t="n"/>
      <c r="D19" s="304" t="inlineStr">
        <is>
          <t>Drejtuesi / Nëpunësi Zbatues</t>
        </is>
      </c>
      <c r="E19" s="97" t="n"/>
      <c r="F19" s="305" t="inlineStr">
        <is>
          <t>Emri</t>
        </is>
      </c>
      <c r="G19" s="305" t="inlineStr">
        <is>
          <t xml:space="preserve">Lindita   Morina </t>
        </is>
      </c>
      <c r="H19" s="100" t="n"/>
      <c r="I19" s="304" t="inlineStr">
        <is>
          <t xml:space="preserve"> Nëpunësi Autorizues/Sek.Pergji</t>
        </is>
      </c>
      <c r="J19" s="97" t="n"/>
      <c r="K19" s="305" t="inlineStr">
        <is>
          <t>Emri</t>
        </is>
      </c>
      <c r="L19" s="305" t="inlineStr">
        <is>
          <t xml:space="preserve">Blerta Nerguti </t>
        </is>
      </c>
      <c r="M19" s="100" t="n"/>
      <c r="N19" s="254" t="n"/>
      <c r="O19" s="254" t="n"/>
      <c r="P19" s="254" t="n"/>
      <c r="Q19" s="254" t="n"/>
      <c r="R19" s="254" t="n"/>
      <c r="S19" s="254" t="n"/>
    </row>
    <row r="20">
      <c r="A20" s="1" t="n"/>
      <c r="B20" s="254" t="n"/>
      <c r="C20" s="254" t="n"/>
      <c r="D20" s="101" t="n"/>
      <c r="E20" s="102" t="n"/>
      <c r="F20" s="305" t="inlineStr">
        <is>
          <t>Firma</t>
        </is>
      </c>
      <c r="G20" s="305" t="n"/>
      <c r="H20" s="100" t="n"/>
      <c r="I20" s="101" t="n"/>
      <c r="J20" s="102" t="n"/>
      <c r="K20" s="305" t="inlineStr">
        <is>
          <t>Firma</t>
        </is>
      </c>
      <c r="L20" s="305" t="n"/>
      <c r="M20" s="100" t="n"/>
      <c r="N20" s="254" t="n"/>
      <c r="O20" s="254" t="n"/>
      <c r="P20" s="254" t="n"/>
      <c r="Q20" s="254" t="n"/>
      <c r="R20" s="254" t="n"/>
      <c r="S20" s="254" t="n"/>
    </row>
    <row r="21">
      <c r="A21" s="1" t="n"/>
      <c r="B21" s="254" t="n"/>
      <c r="C21" s="254" t="n"/>
      <c r="D21" s="103" t="n"/>
      <c r="E21" s="105" t="n"/>
      <c r="F21" s="305" t="inlineStr">
        <is>
          <t>Data</t>
        </is>
      </c>
      <c r="G21" s="305" t="inlineStr">
        <is>
          <t>29.09.2025</t>
        </is>
      </c>
      <c r="H21" s="100" t="n"/>
      <c r="I21" s="103" t="n"/>
      <c r="J21" s="105" t="n"/>
      <c r="K21" s="305" t="inlineStr">
        <is>
          <t>Data</t>
        </is>
      </c>
      <c r="L21" s="305" t="inlineStr">
        <is>
          <t>29.09.2025</t>
        </is>
      </c>
      <c r="M21" s="100" t="n"/>
      <c r="N21" s="254" t="n"/>
      <c r="O21" s="254" t="n"/>
      <c r="P21" s="254" t="n"/>
      <c r="Q21" s="254" t="n"/>
      <c r="R21" s="254" t="n"/>
      <c r="S21" s="254" t="n"/>
    </row>
  </sheetData>
  <mergeCells count="26">
    <mergeCell ref="B10:C10"/>
    <mergeCell ref="B16:C16"/>
    <mergeCell ref="B17:S17"/>
    <mergeCell ref="D19:E21"/>
    <mergeCell ref="G19:H19"/>
    <mergeCell ref="I19:J21"/>
    <mergeCell ref="L19:M19"/>
    <mergeCell ref="G20:H20"/>
    <mergeCell ref="L20:M20"/>
    <mergeCell ref="G21:H21"/>
    <mergeCell ref="L21:M21"/>
    <mergeCell ref="C6:E6"/>
    <mergeCell ref="G6:S6"/>
    <mergeCell ref="B7:B8"/>
    <mergeCell ref="C7:C8"/>
    <mergeCell ref="D7:D8"/>
    <mergeCell ref="E7:G7"/>
    <mergeCell ref="H7:J7"/>
    <mergeCell ref="K7:M7"/>
    <mergeCell ref="N7:P7"/>
    <mergeCell ref="Q7:S7"/>
    <mergeCell ref="B2:S2"/>
    <mergeCell ref="B3:S3"/>
    <mergeCell ref="B4:S4"/>
    <mergeCell ref="C5:E5"/>
    <mergeCell ref="G5:S5"/>
  </mergeCells>
  <pageMargins left="0" right="0" top="0" bottom="0" header="0.5" footer="0.5"/>
  <pageSetup orientation="landscape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V23"/>
  <sheetViews>
    <sheetView workbookViewId="0">
      <selection activeCell="A1" sqref="A1"/>
    </sheetView>
  </sheetViews>
  <sheetFormatPr baseColWidth="8" defaultRowHeight="15"/>
  <cols>
    <col width="3.33203125" customWidth="1" min="1" max="1"/>
    <col width="0.109375" customWidth="1" min="2" max="2"/>
    <col width="6.33203125" customWidth="1" min="3" max="3"/>
    <col width="9.109375" customWidth="1" min="4" max="4"/>
    <col width="12.5546875" customWidth="1" min="5" max="5"/>
    <col width="9.88671875" customWidth="1" min="6" max="6"/>
    <col width="11.6640625" customWidth="1" min="7" max="7"/>
    <col width="28.6640625" customWidth="1" min="8" max="8"/>
    <col width="12.33203125" customWidth="1" min="9" max="9"/>
    <col width="6.6640625" customWidth="1" min="10" max="10"/>
    <col width="21.88671875" customWidth="1" min="11" max="11"/>
    <col width="14.6640625" customWidth="1" min="12" max="12"/>
    <col width="9.5546875" customWidth="1" min="13" max="13"/>
    <col width="11.6640625" customWidth="1" min="14" max="14"/>
    <col width="13.5546875" customWidth="1" min="15" max="15"/>
    <col width="15" customWidth="1" min="16" max="16"/>
    <col width="0.44140625" customWidth="1" min="17" max="17"/>
    <col width="8.5546875" customWidth="1" min="18" max="18"/>
    <col width="9.109375" customWidth="1" min="19" max="19"/>
    <col width="10.88671875" customWidth="1" min="20" max="20"/>
    <col width="12.5546875" customWidth="1" min="21" max="21"/>
  </cols>
  <sheetData>
    <row r="1">
      <c r="A1" s="217" t="n"/>
      <c r="B1" s="217" t="n"/>
      <c r="C1" s="306" t="n"/>
      <c r="D1" s="217" t="n"/>
      <c r="E1" s="217" t="n"/>
      <c r="F1" s="217" t="n"/>
      <c r="G1" s="217" t="n"/>
      <c r="H1" s="217" t="n"/>
      <c r="I1" s="217" t="n"/>
      <c r="J1" s="217" t="n"/>
      <c r="K1" s="217" t="n"/>
      <c r="L1" s="217" t="n"/>
      <c r="M1" s="217" t="n"/>
      <c r="N1" s="217" t="n"/>
      <c r="O1" s="217" t="n"/>
      <c r="P1" s="217" t="n"/>
      <c r="Q1" s="217" t="n"/>
      <c r="R1" s="217" t="n"/>
      <c r="S1" s="217" t="n"/>
      <c r="T1" s="217" t="n"/>
      <c r="U1" s="217" t="n"/>
    </row>
    <row r="2">
      <c r="A2" s="217" t="n"/>
      <c r="B2" s="217" t="n"/>
      <c r="C2" s="307" t="inlineStr">
        <is>
          <t>Aneksi 3.1 Raporti i performancës së produkteve të programit sipas artikujve</t>
        </is>
      </c>
    </row>
    <row r="3">
      <c r="A3" s="217" t="n"/>
      <c r="B3" s="217" t="n"/>
      <c r="C3" s="308" t="inlineStr">
        <is>
          <t>Periudha Janar- Gusht  2025</t>
        </is>
      </c>
    </row>
    <row r="4">
      <c r="A4" s="306" t="n"/>
      <c r="C4" s="309" t="inlineStr">
        <is>
          <t>Kodi i Ministrisë</t>
        </is>
      </c>
      <c r="D4" s="310" t="inlineStr">
        <is>
          <t>Kodi i Programit</t>
        </is>
      </c>
      <c r="E4" s="310" t="inlineStr">
        <is>
          <t>Emërtimi i Programit</t>
        </is>
      </c>
      <c r="F4" s="310" t="inlineStr">
        <is>
          <t>Kodi I Produktit</t>
        </is>
      </c>
      <c r="G4" s="311" t="inlineStr">
        <is>
          <t>Emërtimi i Produktit</t>
        </is>
      </c>
      <c r="H4" s="232" t="n"/>
      <c r="I4" s="310" t="inlineStr">
        <is>
          <t>Tipi i Buxhetit</t>
        </is>
      </c>
      <c r="J4" s="310" t="inlineStr">
        <is>
          <t>Sasia</t>
        </is>
      </c>
      <c r="K4" s="312" t="inlineStr">
        <is>
          <t>Artikujt buxhetore</t>
        </is>
      </c>
      <c r="L4" s="114" t="n"/>
      <c r="M4" s="114" t="n"/>
      <c r="N4" s="114" t="n"/>
      <c r="O4" s="114" t="n"/>
      <c r="P4" s="114" t="n"/>
      <c r="Q4" s="114" t="n"/>
      <c r="R4" s="114" t="n"/>
      <c r="S4" s="114" t="n"/>
      <c r="T4" s="114" t="n"/>
      <c r="U4" s="115" t="n"/>
    </row>
    <row r="5">
      <c r="A5" s="217" t="n"/>
      <c r="B5" s="217" t="n"/>
      <c r="C5" s="116" t="n"/>
      <c r="D5" s="117" t="n"/>
      <c r="E5" s="117" t="n"/>
      <c r="F5" s="117" t="n"/>
      <c r="G5" s="101" t="n"/>
      <c r="H5" s="102" t="n"/>
      <c r="I5" s="117" t="n"/>
      <c r="J5" s="117" t="n"/>
      <c r="K5" s="313" t="inlineStr">
        <is>
          <t>Total</t>
        </is>
      </c>
      <c r="L5" s="314" t="inlineStr">
        <is>
          <t>230</t>
        </is>
      </c>
      <c r="M5" s="314" t="inlineStr">
        <is>
          <t>231</t>
        </is>
      </c>
      <c r="N5" s="314" t="inlineStr">
        <is>
          <t>600</t>
        </is>
      </c>
      <c r="O5" s="314" t="inlineStr">
        <is>
          <t>601</t>
        </is>
      </c>
      <c r="P5" s="314" t="inlineStr">
        <is>
          <t>602</t>
        </is>
      </c>
      <c r="Q5" s="314" t="inlineStr">
        <is>
          <t>603</t>
        </is>
      </c>
      <c r="R5" s="100" t="n"/>
      <c r="S5" s="314" t="inlineStr">
        <is>
          <t>604</t>
        </is>
      </c>
      <c r="T5" s="314" t="inlineStr">
        <is>
          <t>605</t>
        </is>
      </c>
      <c r="U5" s="315" t="inlineStr">
        <is>
          <t>606</t>
        </is>
      </c>
    </row>
    <row r="6" ht="40.8" customHeight="1">
      <c r="A6" s="217" t="n"/>
      <c r="B6" s="217" t="n"/>
      <c r="C6" s="120" t="n"/>
      <c r="D6" s="30" t="n"/>
      <c r="E6" s="30" t="n"/>
      <c r="F6" s="30" t="n"/>
      <c r="G6" s="103" t="n"/>
      <c r="H6" s="105" t="n"/>
      <c r="I6" s="30" t="n"/>
      <c r="J6" s="30" t="n"/>
      <c r="K6" s="30" t="n"/>
      <c r="L6" s="316" t="inlineStr">
        <is>
          <t>Shpenzime
Kapitale të Patrupëzuara</t>
        </is>
      </c>
      <c r="M6" s="316" t="inlineStr">
        <is>
          <t>Shpenzime
Kapitale të Trupëzuara</t>
        </is>
      </c>
      <c r="N6" s="316" t="inlineStr">
        <is>
          <t>Pagat</t>
        </is>
      </c>
      <c r="O6" s="316" t="inlineStr">
        <is>
          <t>Kontrib.e 
Sigurimeve Shoqërore</t>
        </is>
      </c>
      <c r="P6" s="316" t="inlineStr">
        <is>
          <t>Mallra dhe
Shërbime</t>
        </is>
      </c>
      <c r="Q6" s="316" t="inlineStr">
        <is>
          <t>Subveci-
net</t>
        </is>
      </c>
      <c r="R6" s="100" t="n"/>
      <c r="S6" s="316" t="inlineStr">
        <is>
          <t>Të Tjera
Transfer.Korrente Brendshme</t>
        </is>
      </c>
      <c r="T6" s="316" t="inlineStr">
        <is>
          <t>Transfer.
Korrente të Huaja</t>
        </is>
      </c>
      <c r="U6" s="317" t="inlineStr">
        <is>
          <t>Transferta për Buxhetet Familjare dhe Individët</t>
        </is>
      </c>
    </row>
    <row r="7" ht="48" customHeight="1">
      <c r="A7" s="217" t="n"/>
      <c r="B7" s="217" t="n"/>
      <c r="C7" s="318" t="n">
        <v>89</v>
      </c>
      <c r="D7" s="319" t="inlineStr">
        <is>
          <t>01110</t>
        </is>
      </c>
      <c r="E7" s="320" t="inlineStr">
        <is>
          <t>Planifikimi, Menaxhimi dhe Administrimi</t>
        </is>
      </c>
      <c r="F7" s="319" t="inlineStr">
        <is>
          <t>98910AA</t>
        </is>
      </c>
      <c r="G7" s="320" t="inlineStr">
        <is>
          <t xml:space="preserve">Mbikqyrje/ankesa/inspektime </t>
        </is>
      </c>
      <c r="H7" s="75" t="n"/>
      <c r="I7" s="321" t="inlineStr">
        <is>
          <t>Plani fillestar</t>
        </is>
      </c>
      <c r="J7" s="322" t="n"/>
      <c r="K7" s="323" t="n">
        <v>160700000</v>
      </c>
      <c r="L7" s="323" t="n">
        <v>0</v>
      </c>
      <c r="M7" s="323" t="n">
        <v>0</v>
      </c>
      <c r="N7" s="323" t="n">
        <v>110140000</v>
      </c>
      <c r="O7" s="323" t="n">
        <v>17330000</v>
      </c>
      <c r="P7" s="323" t="n">
        <v>32840000</v>
      </c>
      <c r="Q7" s="323" t="n">
        <v>0</v>
      </c>
      <c r="R7" s="75" t="n"/>
      <c r="S7" s="323" t="n">
        <v>0</v>
      </c>
      <c r="T7" s="323" t="n">
        <v>150000</v>
      </c>
      <c r="U7" s="324" t="n">
        <v>240000</v>
      </c>
    </row>
    <row r="8" ht="39" customHeight="1">
      <c r="A8" s="217" t="n"/>
      <c r="B8" s="217" t="n"/>
      <c r="C8" s="318" t="n">
        <v>89</v>
      </c>
      <c r="D8" s="319" t="inlineStr">
        <is>
          <t>01110</t>
        </is>
      </c>
      <c r="E8" s="320" t="inlineStr">
        <is>
          <t>Planifikimi, Menaxhimi dhe Administrimi</t>
        </is>
      </c>
      <c r="F8" s="319" t="inlineStr">
        <is>
          <t>98910AA</t>
        </is>
      </c>
      <c r="G8" s="320" t="inlineStr">
        <is>
          <t xml:space="preserve">Mbikqyrje/ankesa/inspektime </t>
        </is>
      </c>
      <c r="H8" s="75" t="n"/>
      <c r="I8" s="321" t="inlineStr">
        <is>
          <t>Plani i rishikuar</t>
        </is>
      </c>
      <c r="J8" s="322" t="n"/>
      <c r="K8" s="323">
        <f>K7</f>
        <v/>
      </c>
      <c r="L8" s="323" t="n">
        <v>0</v>
      </c>
      <c r="M8" s="323" t="n">
        <v>0</v>
      </c>
      <c r="N8" s="323" t="n">
        <v>110140000</v>
      </c>
      <c r="O8" s="323" t="n">
        <v>17330000</v>
      </c>
      <c r="P8" s="323" t="n">
        <v>32740000</v>
      </c>
      <c r="Q8" s="323" t="n">
        <v>0</v>
      </c>
      <c r="R8" s="75" t="n"/>
      <c r="S8" s="323" t="n">
        <v>0</v>
      </c>
      <c r="T8" s="323" t="n">
        <v>150000</v>
      </c>
      <c r="U8" s="324" t="n">
        <v>340000</v>
      </c>
    </row>
    <row r="9" ht="36" customHeight="1">
      <c r="A9" s="217" t="n"/>
      <c r="B9" s="217" t="n"/>
      <c r="C9" s="318" t="n">
        <v>89</v>
      </c>
      <c r="D9" s="319" t="inlineStr">
        <is>
          <t>01110</t>
        </is>
      </c>
      <c r="E9" s="320" t="inlineStr">
        <is>
          <t>Planifikimi, Menaxhimi dhe Administrimi</t>
        </is>
      </c>
      <c r="F9" s="319" t="inlineStr">
        <is>
          <t>98910AA</t>
        </is>
      </c>
      <c r="G9" s="320" t="inlineStr">
        <is>
          <t xml:space="preserve">Mbikqyrje/ankesa/inspektime </t>
        </is>
      </c>
      <c r="H9" s="75" t="n"/>
      <c r="I9" s="321" t="inlineStr">
        <is>
          <t>Fakti</t>
        </is>
      </c>
      <c r="J9" s="322" t="n"/>
      <c r="K9" s="247" t="n">
        <v>88407411</v>
      </c>
      <c r="L9" s="325" t="n">
        <v>0</v>
      </c>
      <c r="M9" s="325" t="n">
        <v>0</v>
      </c>
      <c r="N9" s="131" t="n">
        <v>64213245</v>
      </c>
      <c r="O9" s="131" t="n">
        <v>10030593</v>
      </c>
      <c r="P9" s="131" t="n">
        <v>13909324</v>
      </c>
      <c r="Q9" s="325" t="n">
        <v>0</v>
      </c>
      <c r="R9" s="75" t="n"/>
      <c r="S9" s="325" t="n">
        <v>0</v>
      </c>
      <c r="T9" s="325" t="n">
        <v>108280</v>
      </c>
      <c r="U9" s="131" t="n">
        <v>145669</v>
      </c>
    </row>
    <row r="10" ht="49.5" customHeight="1">
      <c r="A10" s="217" t="n"/>
      <c r="B10" s="217" t="n"/>
      <c r="C10" s="318" t="n">
        <v>89</v>
      </c>
      <c r="D10" s="319" t="inlineStr">
        <is>
          <t>01110</t>
        </is>
      </c>
      <c r="E10" s="320" t="inlineStr">
        <is>
          <t>Planifikimi, Menaxhimi dhe Administrimi</t>
        </is>
      </c>
      <c r="F10" s="319" t="inlineStr">
        <is>
          <t>18AD102</t>
        </is>
      </c>
      <c r="G10" s="320" t="inlineStr">
        <is>
          <t xml:space="preserve">Blerje pajisje zyre/elektronike/kompjuterike/instrumenta </t>
        </is>
      </c>
      <c r="H10" s="75" t="n"/>
      <c r="I10" s="321" t="inlineStr">
        <is>
          <t>Plani fillestar</t>
        </is>
      </c>
      <c r="J10" s="322" t="n"/>
      <c r="K10" s="323" t="n">
        <v>1000000</v>
      </c>
      <c r="L10" s="323" t="n">
        <v>0</v>
      </c>
      <c r="M10" s="323" t="n">
        <v>1000000</v>
      </c>
      <c r="N10" s="323" t="n">
        <v>0</v>
      </c>
      <c r="O10" s="323" t="n">
        <v>0</v>
      </c>
      <c r="P10" s="323" t="n">
        <v>0</v>
      </c>
      <c r="Q10" s="323" t="n">
        <v>0</v>
      </c>
      <c r="R10" s="75" t="n"/>
      <c r="S10" s="323" t="n">
        <v>0</v>
      </c>
      <c r="T10" s="323" t="n">
        <v>0</v>
      </c>
      <c r="U10" s="324" t="n">
        <v>0</v>
      </c>
    </row>
    <row r="11" ht="60" customHeight="1">
      <c r="A11" s="217" t="n"/>
      <c r="B11" s="217" t="n"/>
      <c r="C11" s="318" t="n">
        <v>89</v>
      </c>
      <c r="D11" s="319" t="inlineStr">
        <is>
          <t>01111</t>
        </is>
      </c>
      <c r="E11" s="320" t="inlineStr">
        <is>
          <t>Planifikimi, Menaxhimi dhe Administrimi</t>
        </is>
      </c>
      <c r="F11" s="319" t="inlineStr">
        <is>
          <t>18AD102</t>
        </is>
      </c>
      <c r="G11" s="320" t="inlineStr">
        <is>
          <t xml:space="preserve">Blerje pajisje zyre/elektronike/kompjuterike/instrumenta </t>
        </is>
      </c>
      <c r="H11" s="75" t="n"/>
      <c r="I11" s="321" t="inlineStr">
        <is>
          <t xml:space="preserve">Plani I rishikuar </t>
        </is>
      </c>
      <c r="J11" s="322" t="n"/>
      <c r="K11" s="323" t="n">
        <v>5000000</v>
      </c>
      <c r="L11" s="323" t="n"/>
      <c r="M11" s="323" t="n">
        <v>5000000</v>
      </c>
      <c r="N11" s="323" t="n">
        <v>0</v>
      </c>
      <c r="O11" s="323" t="n">
        <v>0</v>
      </c>
      <c r="P11" s="323" t="n">
        <v>0</v>
      </c>
      <c r="Q11" s="323" t="n">
        <v>0</v>
      </c>
      <c r="R11" s="75" t="n"/>
      <c r="S11" s="323" t="n">
        <v>0</v>
      </c>
      <c r="T11" s="323" t="n">
        <v>0</v>
      </c>
      <c r="U11" s="324" t="n">
        <v>0</v>
      </c>
    </row>
    <row r="12" ht="39" customHeight="1">
      <c r="A12" s="217" t="n"/>
      <c r="B12" s="217" t="n"/>
      <c r="C12" s="318" t="n">
        <v>89</v>
      </c>
      <c r="D12" s="319" t="inlineStr">
        <is>
          <t>01111</t>
        </is>
      </c>
      <c r="E12" s="320" t="inlineStr">
        <is>
          <t>Planifikimi, Menaxhimi dhe Administrimi</t>
        </is>
      </c>
      <c r="F12" s="319" t="inlineStr">
        <is>
          <t>18AD102</t>
        </is>
      </c>
      <c r="G12" s="320" t="inlineStr">
        <is>
          <t xml:space="preserve">Blerje pajisje zyre/elektronike/kompjuterike/instrumenta </t>
        </is>
      </c>
      <c r="H12" s="75" t="n"/>
      <c r="I12" s="321" t="inlineStr">
        <is>
          <t xml:space="preserve">Fakti </t>
        </is>
      </c>
      <c r="J12" s="322" t="n"/>
      <c r="K12" s="323" t="n">
        <v>0</v>
      </c>
      <c r="L12" s="323" t="n"/>
      <c r="M12" s="323" t="n">
        <v>0</v>
      </c>
      <c r="N12" s="323" t="n">
        <v>0</v>
      </c>
      <c r="O12" s="323" t="n">
        <v>0</v>
      </c>
      <c r="P12" s="323" t="n">
        <v>0</v>
      </c>
      <c r="Q12" s="323" t="n">
        <v>0</v>
      </c>
      <c r="R12" s="75" t="n"/>
      <c r="S12" s="323" t="n">
        <v>0</v>
      </c>
      <c r="T12" s="323" t="n">
        <v>0</v>
      </c>
      <c r="U12" s="324" t="n">
        <v>0</v>
      </c>
    </row>
    <row r="13" ht="55.95" customHeight="1">
      <c r="A13" s="217" t="n"/>
      <c r="B13" s="217" t="n"/>
      <c r="C13" s="318" t="n">
        <v>89</v>
      </c>
      <c r="D13" s="319" t="inlineStr">
        <is>
          <t>01110</t>
        </is>
      </c>
      <c r="E13" s="320" t="inlineStr">
        <is>
          <t>Planifikimi, Menaxhimi dhe Administrimi</t>
        </is>
      </c>
      <c r="F13" s="319" t="inlineStr">
        <is>
          <t>M8900005</t>
        </is>
      </c>
      <c r="G13" s="320" t="inlineStr">
        <is>
          <t xml:space="preserve">Dixhitalizim I programit te Transperences </t>
        </is>
      </c>
      <c r="H13" s="75" t="n"/>
      <c r="I13" s="321" t="inlineStr">
        <is>
          <t>Plani fillestar</t>
        </is>
      </c>
      <c r="J13" s="322" t="n"/>
      <c r="K13" s="323" t="n">
        <v>8000000</v>
      </c>
      <c r="L13" s="323" t="n"/>
      <c r="M13" s="323" t="n">
        <v>8000000</v>
      </c>
      <c r="N13" s="323" t="n">
        <v>0</v>
      </c>
      <c r="O13" s="323" t="n">
        <v>0</v>
      </c>
      <c r="P13" s="323" t="n">
        <v>0</v>
      </c>
      <c r="Q13" s="323" t="n">
        <v>0</v>
      </c>
      <c r="R13" s="75" t="n"/>
      <c r="S13" s="323" t="n">
        <v>0</v>
      </c>
      <c r="T13" s="323" t="n">
        <v>0</v>
      </c>
      <c r="U13" s="324" t="n">
        <v>0</v>
      </c>
    </row>
    <row r="14" ht="55.95" customHeight="1">
      <c r="A14" s="217" t="n"/>
      <c r="B14" s="217" t="n"/>
      <c r="C14" s="326" t="n">
        <v>89</v>
      </c>
      <c r="D14" s="327" t="inlineStr">
        <is>
          <t>01111</t>
        </is>
      </c>
      <c r="E14" s="328" t="inlineStr">
        <is>
          <t>Planifikimi, Menaxhimi dhe Administrimi</t>
        </is>
      </c>
      <c r="F14" s="327" t="inlineStr">
        <is>
          <t>M8900005</t>
        </is>
      </c>
      <c r="G14" s="328" t="inlineStr">
        <is>
          <t xml:space="preserve">Dixhitalizim I programit te Transperences </t>
        </is>
      </c>
      <c r="H14" s="14" t="n"/>
      <c r="I14" s="329" t="inlineStr">
        <is>
          <t xml:space="preserve">Plani I rishikuar </t>
        </is>
      </c>
      <c r="J14" s="330" t="n"/>
      <c r="K14" s="331" t="n">
        <v>8000000</v>
      </c>
      <c r="L14" s="331" t="n"/>
      <c r="M14" s="331" t="n">
        <v>8000000</v>
      </c>
      <c r="N14" s="331" t="n">
        <v>0</v>
      </c>
      <c r="O14" s="331" t="n">
        <v>0</v>
      </c>
      <c r="P14" s="331" t="n">
        <v>0</v>
      </c>
      <c r="Q14" s="331" t="n">
        <v>0</v>
      </c>
      <c r="R14" s="14" t="n"/>
      <c r="S14" s="331" t="n">
        <v>0</v>
      </c>
      <c r="T14" s="331" t="n">
        <v>0</v>
      </c>
      <c r="U14" s="332" t="n">
        <v>0</v>
      </c>
    </row>
    <row r="15" ht="55.95" customHeight="1">
      <c r="A15" s="217" t="n"/>
      <c r="B15" s="217" t="n"/>
      <c r="C15" s="333" t="n">
        <v>89</v>
      </c>
      <c r="D15" s="333" t="inlineStr">
        <is>
          <t>01111</t>
        </is>
      </c>
      <c r="E15" s="334" t="inlineStr">
        <is>
          <t>Planifikimi, Menaxhimi dhe Administrimi</t>
        </is>
      </c>
      <c r="F15" s="333" t="inlineStr">
        <is>
          <t>M8900005</t>
        </is>
      </c>
      <c r="G15" s="334" t="inlineStr">
        <is>
          <t xml:space="preserve">Dixhitalizim I programit te Transperences </t>
        </is>
      </c>
      <c r="H15" s="335" t="n"/>
      <c r="I15" s="336" t="inlineStr">
        <is>
          <t xml:space="preserve">Fakti </t>
        </is>
      </c>
      <c r="J15" s="337" t="n"/>
      <c r="K15" s="338" t="n">
        <v>0</v>
      </c>
      <c r="L15" s="338" t="n"/>
      <c r="M15" s="338" t="n">
        <v>0</v>
      </c>
      <c r="N15" s="338" t="n">
        <v>0</v>
      </c>
      <c r="O15" s="338" t="n">
        <v>0</v>
      </c>
      <c r="P15" s="338" t="n">
        <v>0</v>
      </c>
      <c r="Q15" s="338" t="n">
        <v>0</v>
      </c>
      <c r="R15" s="335" t="n"/>
      <c r="S15" s="338" t="n">
        <v>0</v>
      </c>
      <c r="T15" s="338" t="n">
        <v>0</v>
      </c>
      <c r="U15" s="338" t="n">
        <v>0</v>
      </c>
    </row>
    <row r="16" ht="42" customHeight="1">
      <c r="A16" s="217" t="n"/>
      <c r="B16" s="217" t="n"/>
      <c r="C16" s="333" t="n"/>
      <c r="D16" s="333" t="n"/>
      <c r="E16" s="334" t="n"/>
      <c r="F16" s="333" t="n"/>
      <c r="G16" s="339" t="inlineStr">
        <is>
          <t>Totali i shpenzime buxhetore</t>
        </is>
      </c>
      <c r="H16" s="335" t="n"/>
      <c r="I16" s="340" t="inlineStr">
        <is>
          <t>Plani fillestar</t>
        </is>
      </c>
      <c r="J16" s="341" t="n"/>
      <c r="K16" s="342">
        <f>K7+K10+K13</f>
        <v/>
      </c>
      <c r="L16" s="342">
        <f>L7+L10+L13</f>
        <v/>
      </c>
      <c r="M16" s="342">
        <f>M7+M10+M13</f>
        <v/>
      </c>
      <c r="N16" s="342" t="n">
        <v>110140000</v>
      </c>
      <c r="O16" s="342" t="n">
        <v>17330000</v>
      </c>
      <c r="P16" s="342" t="n">
        <v>32840000</v>
      </c>
      <c r="Q16" s="342" t="n">
        <v>0</v>
      </c>
      <c r="R16" s="335" t="n"/>
      <c r="S16" s="342" t="n">
        <v>0</v>
      </c>
      <c r="T16" s="342" t="n">
        <v>150000</v>
      </c>
      <c r="U16" s="342" t="n">
        <v>240000</v>
      </c>
    </row>
    <row r="17" ht="30.75" customHeight="1">
      <c r="A17" s="217" t="n"/>
      <c r="B17" s="217" t="n"/>
      <c r="C17" s="333" t="n"/>
      <c r="D17" s="333" t="n"/>
      <c r="E17" s="334" t="n"/>
      <c r="F17" s="333" t="n"/>
      <c r="G17" s="339" t="inlineStr">
        <is>
          <t>Totali i shpenzime buxhetore</t>
        </is>
      </c>
      <c r="H17" s="335" t="n"/>
      <c r="I17" s="340" t="inlineStr">
        <is>
          <t>Plani i rishikuar</t>
        </is>
      </c>
      <c r="J17" s="343" t="n"/>
      <c r="K17" s="342">
        <f>K8+K11+K14</f>
        <v/>
      </c>
      <c r="L17" s="342">
        <f>L8+L11+L14</f>
        <v/>
      </c>
      <c r="M17" s="342">
        <f>M8+M11+M14</f>
        <v/>
      </c>
      <c r="N17" s="342" t="n">
        <v>110140000</v>
      </c>
      <c r="O17" s="342" t="n">
        <v>17330000</v>
      </c>
      <c r="P17" s="342" t="n">
        <v>32740000</v>
      </c>
      <c r="Q17" s="342" t="n">
        <v>0</v>
      </c>
      <c r="R17" s="335" t="n"/>
      <c r="S17" s="342" t="n">
        <v>0</v>
      </c>
      <c r="T17" s="342" t="n">
        <v>150000</v>
      </c>
      <c r="U17" s="342" t="n">
        <v>340000</v>
      </c>
      <c r="V17" s="344" t="n"/>
    </row>
    <row r="18" ht="43.5" customHeight="1">
      <c r="A18" s="217" t="n"/>
      <c r="B18" s="217" t="n"/>
      <c r="C18" s="333" t="n"/>
      <c r="D18" s="333" t="n"/>
      <c r="E18" s="334" t="n"/>
      <c r="F18" s="333" t="n"/>
      <c r="G18" s="339" t="inlineStr">
        <is>
          <t>Totali i shpenzime buxhetore</t>
        </is>
      </c>
      <c r="H18" s="335" t="n"/>
      <c r="I18" s="340" t="inlineStr">
        <is>
          <t>Fakti</t>
        </is>
      </c>
      <c r="J18" s="343" t="n"/>
      <c r="K18" s="342">
        <f>K9+K12+K15</f>
        <v/>
      </c>
      <c r="L18" s="342">
        <f>L9+L12+L15</f>
        <v/>
      </c>
      <c r="M18" s="342">
        <f>M9+M12+M15</f>
        <v/>
      </c>
      <c r="N18" s="245" t="n">
        <v>64213245</v>
      </c>
      <c r="O18" s="245" t="n">
        <v>10030593</v>
      </c>
      <c r="P18" s="245" t="n">
        <v>13909324</v>
      </c>
      <c r="Q18" s="245" t="n">
        <v>0</v>
      </c>
      <c r="R18" s="75" t="n"/>
      <c r="S18" s="245" t="n">
        <v>0</v>
      </c>
      <c r="T18" s="245" t="n">
        <v>108280</v>
      </c>
      <c r="U18" s="245" t="n">
        <v>145669</v>
      </c>
    </row>
    <row r="19">
      <c r="A19" s="217" t="n"/>
      <c r="B19" s="216" t="n"/>
      <c r="D19" s="217" t="n"/>
      <c r="E19" s="217" t="n"/>
      <c r="F19" s="217" t="n"/>
      <c r="G19" s="217" t="n"/>
      <c r="H19" s="217" t="n"/>
      <c r="I19" s="217" t="n"/>
      <c r="J19" s="217" t="n"/>
      <c r="K19" s="217" t="n"/>
      <c r="L19" s="217" t="n"/>
      <c r="M19" s="217" t="n"/>
      <c r="N19" s="217" t="n"/>
      <c r="O19" s="217" t="n"/>
      <c r="P19" s="217" t="n"/>
      <c r="Q19" s="217" t="n"/>
      <c r="R19" s="217" t="n"/>
      <c r="S19" s="217" t="n"/>
      <c r="T19" s="217" t="n"/>
      <c r="U19" s="217" t="n"/>
    </row>
    <row r="20">
      <c r="A20" s="217" t="n"/>
      <c r="B20" s="217" t="n"/>
      <c r="C20" s="217" t="n"/>
      <c r="D20" s="217" t="n"/>
      <c r="E20" s="345" t="inlineStr">
        <is>
          <t xml:space="preserve">Drejtuesi / Nëpunësi Zbatues  </t>
        </is>
      </c>
      <c r="F20" s="97" t="n"/>
      <c r="G20" s="219" t="inlineStr">
        <is>
          <t>Emri</t>
        </is>
      </c>
      <c r="H20" s="219" t="inlineStr">
        <is>
          <t xml:space="preserve">Lindita Morina </t>
        </is>
      </c>
      <c r="I20" s="99" t="n"/>
      <c r="J20" s="100" t="n"/>
      <c r="K20" s="345" t="inlineStr">
        <is>
          <t xml:space="preserve"> Nëpunësi  Autorizues/Sekr.Përgji</t>
        </is>
      </c>
      <c r="L20" s="219" t="inlineStr">
        <is>
          <t>Emri</t>
        </is>
      </c>
      <c r="M20" s="100" t="n"/>
      <c r="N20" s="219" t="inlineStr">
        <is>
          <t xml:space="preserve">Blerta Nerguti </t>
        </is>
      </c>
      <c r="O20" s="99" t="n"/>
      <c r="P20" s="99" t="n"/>
      <c r="Q20" s="100" t="n"/>
      <c r="R20" s="217" t="n"/>
      <c r="S20" s="217" t="n"/>
      <c r="T20" s="217" t="n"/>
      <c r="U20" s="217" t="n"/>
    </row>
    <row r="21">
      <c r="A21" s="217" t="n"/>
      <c r="B21" s="217" t="n"/>
      <c r="C21" s="217" t="n"/>
      <c r="D21" s="217" t="n"/>
      <c r="E21" s="101" t="n"/>
      <c r="F21" s="102" t="n"/>
      <c r="G21" s="219" t="inlineStr">
        <is>
          <t>Firma</t>
        </is>
      </c>
      <c r="H21" s="219" t="n"/>
      <c r="I21" s="99" t="n"/>
      <c r="J21" s="100" t="n"/>
      <c r="K21" s="117" t="n"/>
      <c r="L21" s="219" t="inlineStr">
        <is>
          <t>Firma</t>
        </is>
      </c>
      <c r="M21" s="100" t="n"/>
      <c r="N21" s="219" t="n"/>
      <c r="O21" s="99" t="n"/>
      <c r="P21" s="99" t="n"/>
      <c r="Q21" s="100" t="n"/>
      <c r="R21" s="217" t="n"/>
      <c r="S21" s="217" t="n"/>
      <c r="T21" s="217" t="n"/>
      <c r="U21" s="217" t="n"/>
    </row>
    <row r="22">
      <c r="A22" s="217" t="n"/>
      <c r="B22" s="217" t="n"/>
      <c r="C22" s="217" t="n"/>
      <c r="D22" s="217" t="n"/>
      <c r="E22" s="103" t="n"/>
      <c r="F22" s="105" t="n"/>
      <c r="G22" s="219" t="inlineStr">
        <is>
          <t>Data</t>
        </is>
      </c>
      <c r="H22" s="219" t="inlineStr">
        <is>
          <t>29.09.2025</t>
        </is>
      </c>
      <c r="I22" s="99" t="n"/>
      <c r="J22" s="100" t="n"/>
      <c r="K22" s="30" t="n"/>
      <c r="L22" s="219" t="inlineStr">
        <is>
          <t>Data</t>
        </is>
      </c>
      <c r="M22" s="100" t="n"/>
      <c r="N22" s="219" t="inlineStr">
        <is>
          <t>29.09.2025</t>
        </is>
      </c>
      <c r="O22" s="99" t="n"/>
      <c r="P22" s="99" t="n"/>
      <c r="Q22" s="100" t="n"/>
      <c r="R22" s="217" t="n"/>
      <c r="S22" s="217" t="n"/>
      <c r="T22" s="217" t="n"/>
      <c r="U22" s="217" t="n"/>
    </row>
    <row r="23">
      <c r="A23" s="254" t="n"/>
      <c r="B23" s="254" t="n"/>
      <c r="C23" s="253" t="n"/>
      <c r="E23" s="254" t="n"/>
      <c r="F23" s="254" t="n"/>
      <c r="G23" s="254" t="n"/>
      <c r="H23" s="254" t="n"/>
      <c r="I23" s="254" t="n"/>
      <c r="J23" s="254" t="n"/>
      <c r="K23" s="254" t="n"/>
      <c r="L23" s="254" t="n"/>
      <c r="M23" s="254" t="n"/>
      <c r="N23" s="254" t="n"/>
      <c r="O23" s="254" t="n"/>
      <c r="P23" s="254" t="n"/>
      <c r="Q23" s="254" t="n"/>
      <c r="R23" s="254" t="n"/>
      <c r="S23" s="254" t="n"/>
      <c r="T23" s="254" t="n"/>
      <c r="U23" s="254" t="n"/>
    </row>
  </sheetData>
  <mergeCells count="51">
    <mergeCell ref="G13:H13"/>
    <mergeCell ref="Q13:R13"/>
    <mergeCell ref="G14:H14"/>
    <mergeCell ref="Q14:R14"/>
    <mergeCell ref="G15:H15"/>
    <mergeCell ref="Q15:R15"/>
    <mergeCell ref="G12:H12"/>
    <mergeCell ref="Q12:R12"/>
    <mergeCell ref="C2:U2"/>
    <mergeCell ref="C3:U3"/>
    <mergeCell ref="A4:B4"/>
    <mergeCell ref="C4:C6"/>
    <mergeCell ref="D4:D6"/>
    <mergeCell ref="E4:E6"/>
    <mergeCell ref="F4:F6"/>
    <mergeCell ref="G4:H6"/>
    <mergeCell ref="I4:I6"/>
    <mergeCell ref="J4:J6"/>
    <mergeCell ref="K4:U4"/>
    <mergeCell ref="K5:K6"/>
    <mergeCell ref="Q5:R5"/>
    <mergeCell ref="Q6:R6"/>
    <mergeCell ref="G11:H11"/>
    <mergeCell ref="Q11:R11"/>
    <mergeCell ref="G10:H10"/>
    <mergeCell ref="Q10:R10"/>
    <mergeCell ref="G7:H7"/>
    <mergeCell ref="Q7:R7"/>
    <mergeCell ref="G8:H8"/>
    <mergeCell ref="Q8:R8"/>
    <mergeCell ref="G9:H9"/>
    <mergeCell ref="Q9:R9"/>
    <mergeCell ref="G16:H16"/>
    <mergeCell ref="Q16:R16"/>
    <mergeCell ref="G17:H17"/>
    <mergeCell ref="Q17:R17"/>
    <mergeCell ref="G18:H18"/>
    <mergeCell ref="Q18:R18"/>
    <mergeCell ref="B19:C19"/>
    <mergeCell ref="E20:F22"/>
    <mergeCell ref="H20:J20"/>
    <mergeCell ref="K20:K22"/>
    <mergeCell ref="L20:M20"/>
    <mergeCell ref="C23:D23"/>
    <mergeCell ref="N20:Q20"/>
    <mergeCell ref="H21:J21"/>
    <mergeCell ref="L21:M21"/>
    <mergeCell ref="N21:Q21"/>
    <mergeCell ref="H22:J22"/>
    <mergeCell ref="L22:M22"/>
    <mergeCell ref="N22:Q22"/>
  </mergeCells>
  <pageMargins left="0" right="0" top="0" bottom="0" header="0.5" footer="0.5"/>
  <pageSetup orientation="landscape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O68"/>
  <sheetViews>
    <sheetView workbookViewId="0">
      <selection activeCell="A1" sqref="A1"/>
    </sheetView>
  </sheetViews>
  <sheetFormatPr baseColWidth="8" defaultRowHeight="15"/>
  <cols>
    <col width="3.33203125" customWidth="1" min="1" max="1"/>
    <col width="0.109375" customWidth="1" min="2" max="2"/>
    <col width="8.109375" customWidth="1" min="3" max="3"/>
    <col width="14.109375" customWidth="1" min="5" max="5"/>
    <col width="11.5546875" customWidth="1" min="6" max="6"/>
    <col width="10" customWidth="1" min="7" max="7"/>
    <col width="32.33203125" customWidth="1" min="8" max="8"/>
    <col width="22.5546875" customWidth="1" min="9" max="9"/>
    <col width="14.6640625" customWidth="1" min="10" max="10"/>
    <col width="13.33203125" customWidth="1" min="11" max="11"/>
    <col width="11.88671875" customWidth="1" min="12" max="12"/>
    <col width="14.109375" customWidth="1" min="13" max="13"/>
    <col width="11.109375" customWidth="1" min="14" max="14"/>
    <col width="12.33203125" customWidth="1" min="15" max="15"/>
  </cols>
  <sheetData>
    <row r="1">
      <c r="A1" s="106" t="n"/>
      <c r="B1" s="106" t="n"/>
      <c r="C1" s="107" t="n"/>
      <c r="D1" s="106" t="n"/>
      <c r="E1" s="106" t="n"/>
      <c r="F1" s="106" t="n"/>
      <c r="G1" s="106" t="n"/>
      <c r="H1" s="106" t="inlineStr">
        <is>
          <t>Janar- Gusht  2025</t>
        </is>
      </c>
      <c r="I1" s="106" t="n"/>
      <c r="J1" s="106" t="n"/>
      <c r="K1" s="106" t="n"/>
      <c r="L1" s="106" t="n"/>
      <c r="M1" s="106" t="n"/>
      <c r="N1" s="143" t="n"/>
    </row>
    <row r="2">
      <c r="A2" s="106" t="n"/>
      <c r="B2" s="106" t="n"/>
      <c r="C2" s="108" t="inlineStr">
        <is>
          <t>Aneksi 3.2  Deviacioni kostos për njësi në vite</t>
        </is>
      </c>
      <c r="N2" s="143" t="n"/>
    </row>
    <row r="3" ht="81.59999999999999" customHeight="1">
      <c r="A3" s="346" t="n"/>
      <c r="B3" s="335" t="n"/>
      <c r="C3" s="347" t="inlineStr">
        <is>
          <t>Line Ministry</t>
        </is>
      </c>
      <c r="D3" s="347" t="inlineStr">
        <is>
          <t>Program Code</t>
        </is>
      </c>
      <c r="E3" s="347" t="inlineStr">
        <is>
          <t>Program Meaning</t>
        </is>
      </c>
      <c r="F3" s="347" t="inlineStr">
        <is>
          <t>KPI Target Periodicit</t>
        </is>
      </c>
      <c r="G3" s="347" t="inlineStr">
        <is>
          <t>Output Code</t>
        </is>
      </c>
      <c r="H3" s="347" t="inlineStr">
        <is>
          <t>Output Meaning</t>
        </is>
      </c>
      <c r="I3" s="347" t="inlineStr">
        <is>
          <t>Type Title</t>
        </is>
      </c>
      <c r="J3" s="348" t="n">
        <v>2020</v>
      </c>
      <c r="K3" s="348" t="n">
        <v>2021</v>
      </c>
      <c r="L3" s="348" t="n">
        <v>2022</v>
      </c>
      <c r="M3" s="347" t="n">
        <v>2023</v>
      </c>
      <c r="N3" s="347" t="n">
        <v>2024</v>
      </c>
      <c r="O3" s="349" t="n">
        <v>2025</v>
      </c>
    </row>
    <row r="4" ht="51" customHeight="1">
      <c r="A4" s="350" t="n"/>
      <c r="B4" s="350" t="n"/>
      <c r="C4" s="351" t="n">
        <v>89</v>
      </c>
      <c r="D4" s="351" t="inlineStr">
        <is>
          <t>01110</t>
        </is>
      </c>
      <c r="E4" s="352" t="inlineStr">
        <is>
          <t>Planifikimi, Menaxhimi dhe Administrimi</t>
        </is>
      </c>
      <c r="F4" s="351" t="n"/>
      <c r="G4" s="351" t="inlineStr">
        <is>
          <t>98910AA</t>
        </is>
      </c>
      <c r="H4" s="353" t="inlineStr">
        <is>
          <t xml:space="preserve">Mbikqyrje /ankesa/inspektime </t>
        </is>
      </c>
      <c r="I4" s="354" t="inlineStr">
        <is>
          <t>Target Qty</t>
        </is>
      </c>
      <c r="J4" s="355" t="n">
        <v>1400</v>
      </c>
      <c r="K4" s="355" t="n">
        <v>1400</v>
      </c>
      <c r="L4" s="355" t="n">
        <v>1700</v>
      </c>
      <c r="M4" s="355" t="n">
        <v>1824</v>
      </c>
      <c r="N4" s="355" t="n">
        <v>1840</v>
      </c>
      <c r="O4" s="356" t="n">
        <v>2000</v>
      </c>
    </row>
    <row r="5" ht="41.4" customHeight="1">
      <c r="A5" s="350" t="n"/>
      <c r="B5" s="350" t="n"/>
      <c r="C5" s="351" t="n">
        <v>89</v>
      </c>
      <c r="D5" s="351" t="inlineStr">
        <is>
          <t>01110</t>
        </is>
      </c>
      <c r="E5" s="352" t="inlineStr">
        <is>
          <t>Planifikimi, Menaxhimi dhe Administrimi</t>
        </is>
      </c>
      <c r="F5" s="351" t="n"/>
      <c r="G5" s="351" t="inlineStr">
        <is>
          <t>98910AA</t>
        </is>
      </c>
      <c r="H5" s="357" t="inlineStr">
        <is>
          <t xml:space="preserve">Mbikqyrje /ankesa/inspektime </t>
        </is>
      </c>
      <c r="I5" s="357" t="inlineStr">
        <is>
          <t>Planned Cost</t>
        </is>
      </c>
      <c r="J5" s="358" t="n">
        <v>68626000</v>
      </c>
      <c r="K5" s="358" t="n">
        <v>77200000</v>
      </c>
      <c r="L5" s="358" t="n">
        <v>72090000</v>
      </c>
      <c r="M5" s="358" t="n">
        <v>90580000</v>
      </c>
      <c r="N5" s="358" t="n">
        <v>168700000</v>
      </c>
      <c r="O5" s="358" t="n">
        <v>160700000</v>
      </c>
    </row>
    <row r="6" ht="41.4" customHeight="1">
      <c r="A6" s="350" t="n"/>
      <c r="B6" s="350" t="n"/>
      <c r="C6" s="351" t="n">
        <v>89</v>
      </c>
      <c r="D6" s="351" t="inlineStr">
        <is>
          <t>01110</t>
        </is>
      </c>
      <c r="E6" s="352" t="inlineStr">
        <is>
          <t>Planifikimi, Menaxhimi dhe Administrimi</t>
        </is>
      </c>
      <c r="F6" s="351" t="n"/>
      <c r="G6" s="351" t="inlineStr">
        <is>
          <t>98910AA</t>
        </is>
      </c>
      <c r="H6" s="357" t="inlineStr">
        <is>
          <t xml:space="preserve">Mbikqyrje /ankesa/inspektime </t>
        </is>
      </c>
      <c r="I6" s="357" t="inlineStr">
        <is>
          <t>Unit Cost (Planned)</t>
        </is>
      </c>
      <c r="J6" s="358" t="n">
        <v>49018</v>
      </c>
      <c r="K6" s="358" t="n">
        <v>55143</v>
      </c>
      <c r="L6" s="358" t="n">
        <v>4867</v>
      </c>
      <c r="M6" s="358" t="n">
        <v>49660</v>
      </c>
      <c r="N6" s="358" t="n">
        <v>91684</v>
      </c>
      <c r="O6" s="358">
        <f>O5/O4</f>
        <v/>
      </c>
    </row>
    <row r="7" ht="27.6" customHeight="1">
      <c r="A7" s="350" t="n"/>
      <c r="B7" s="350" t="n"/>
      <c r="C7" s="351" t="n"/>
      <c r="D7" s="351" t="n"/>
      <c r="E7" s="352" t="n"/>
      <c r="F7" s="351" t="n"/>
      <c r="G7" s="351" t="n"/>
      <c r="H7" s="359" t="inlineStr">
        <is>
          <t>Deviacioni i planit fillestar për njësi gjatë viteve</t>
        </is>
      </c>
      <c r="I7" s="360" t="n"/>
      <c r="J7" s="361" t="n"/>
      <c r="K7" s="361" t="n"/>
      <c r="L7" s="361" t="n"/>
      <c r="M7" s="361" t="n"/>
      <c r="N7" s="361" t="n"/>
      <c r="O7" s="356" t="n"/>
    </row>
    <row r="8" ht="41.4" customHeight="1">
      <c r="A8" s="350" t="n"/>
      <c r="B8" s="350" t="n"/>
      <c r="C8" s="351" t="n">
        <v>89</v>
      </c>
      <c r="D8" s="351" t="inlineStr">
        <is>
          <t>01110</t>
        </is>
      </c>
      <c r="E8" s="352" t="inlineStr">
        <is>
          <t>Planifikimi, Menaxhimi dhe Administrimi</t>
        </is>
      </c>
      <c r="F8" s="351" t="n"/>
      <c r="G8" s="351" t="inlineStr">
        <is>
          <t>98910AA</t>
        </is>
      </c>
      <c r="H8" s="357" t="inlineStr">
        <is>
          <t xml:space="preserve">Mbikqyrje /ankesa/inspektime </t>
        </is>
      </c>
      <c r="I8" s="362" t="inlineStr">
        <is>
          <t>Revised Qty</t>
        </is>
      </c>
      <c r="J8" s="358" t="n">
        <v>1220</v>
      </c>
      <c r="K8" s="358" t="n">
        <v>1290</v>
      </c>
      <c r="L8" s="358" t="n">
        <v>1660</v>
      </c>
      <c r="M8" s="358" t="n">
        <v>1830</v>
      </c>
      <c r="N8" s="358" t="n">
        <v>1840</v>
      </c>
      <c r="O8" s="356" t="n">
        <v>2000</v>
      </c>
    </row>
    <row r="9" ht="41.4" customHeight="1">
      <c r="A9" s="350" t="n"/>
      <c r="B9" s="350" t="n"/>
      <c r="C9" s="351" t="n">
        <v>89</v>
      </c>
      <c r="D9" s="351" t="inlineStr">
        <is>
          <t>01110</t>
        </is>
      </c>
      <c r="E9" s="352" t="inlineStr">
        <is>
          <t>Planifikimi, Menaxhimi dhe Administrimi</t>
        </is>
      </c>
      <c r="F9" s="351" t="n"/>
      <c r="G9" s="351" t="inlineStr">
        <is>
          <t>98910AA</t>
        </is>
      </c>
      <c r="H9" s="353" t="inlineStr">
        <is>
          <t xml:space="preserve">Mbikqyrje /ankesa/inspektime </t>
        </is>
      </c>
      <c r="I9" s="353" t="inlineStr">
        <is>
          <t>Revised Cost</t>
        </is>
      </c>
      <c r="J9" s="355" t="n">
        <v>65826000</v>
      </c>
      <c r="K9" s="355" t="n">
        <v>65700000</v>
      </c>
      <c r="L9" s="355" t="n">
        <v>74752000</v>
      </c>
      <c r="M9" s="355" t="n">
        <v>104322000</v>
      </c>
      <c r="N9" s="355" t="n">
        <v>160055000</v>
      </c>
      <c r="O9" s="358" t="n">
        <v>160700000</v>
      </c>
    </row>
    <row r="10" ht="41.4" customHeight="1">
      <c r="A10" s="350" t="n"/>
      <c r="B10" s="350" t="n"/>
      <c r="C10" s="351" t="n">
        <v>89</v>
      </c>
      <c r="D10" s="351" t="inlineStr">
        <is>
          <t>01110</t>
        </is>
      </c>
      <c r="E10" s="352" t="inlineStr">
        <is>
          <t>Planifikimi, Menaxhimi dhe Administrimi</t>
        </is>
      </c>
      <c r="F10" s="351" t="n"/>
      <c r="G10" s="351" t="inlineStr">
        <is>
          <t>98910AA</t>
        </is>
      </c>
      <c r="H10" s="357" t="inlineStr">
        <is>
          <t xml:space="preserve">Mbikqyrje /ankesa/inspektime </t>
        </is>
      </c>
      <c r="I10" s="357" t="inlineStr">
        <is>
          <t>Unit Cost (Revised)</t>
        </is>
      </c>
      <c r="J10" s="358" t="n">
        <v>53956</v>
      </c>
      <c r="K10" s="358" t="n">
        <v>50930</v>
      </c>
      <c r="L10" s="358" t="n">
        <v>45031</v>
      </c>
      <c r="M10" s="358" t="n">
        <v>57006</v>
      </c>
      <c r="N10" s="358" t="n">
        <v>91821</v>
      </c>
      <c r="O10" s="358">
        <f>O9/O8</f>
        <v/>
      </c>
    </row>
    <row r="11" ht="27.6" customHeight="1">
      <c r="A11" s="350" t="n"/>
      <c r="B11" s="350" t="n"/>
      <c r="C11" s="351" t="n"/>
      <c r="D11" s="351" t="n"/>
      <c r="E11" s="352" t="n"/>
      <c r="F11" s="351" t="n"/>
      <c r="G11" s="351" t="n"/>
      <c r="H11" s="359" t="inlineStr">
        <is>
          <t>Deviacioni i planit të rishikuar për njësi gjate viteve</t>
        </is>
      </c>
      <c r="I11" s="360" t="n"/>
      <c r="J11" s="361" t="n"/>
      <c r="K11" s="361" t="n"/>
      <c r="L11" s="361" t="n"/>
      <c r="M11" s="361" t="n"/>
      <c r="N11" s="361" t="n"/>
      <c r="O11" s="356" t="n"/>
    </row>
    <row r="12" ht="51.6" customHeight="1">
      <c r="A12" s="350" t="n"/>
      <c r="B12" s="350" t="n"/>
      <c r="C12" s="351" t="n">
        <v>89</v>
      </c>
      <c r="D12" s="351" t="inlineStr">
        <is>
          <t>01110</t>
        </is>
      </c>
      <c r="E12" s="352" t="inlineStr">
        <is>
          <t>Planifikimi, Menaxhimi dhe Administrimi</t>
        </is>
      </c>
      <c r="F12" s="351" t="n"/>
      <c r="G12" s="351" t="inlineStr">
        <is>
          <t>98910AA</t>
        </is>
      </c>
      <c r="H12" s="357" t="inlineStr">
        <is>
          <t xml:space="preserve">Mbikqyrje /ankesa/inspektime </t>
        </is>
      </c>
      <c r="I12" s="362" t="inlineStr">
        <is>
          <t>Actual Qty</t>
        </is>
      </c>
      <c r="J12" s="358" t="n">
        <v>1502</v>
      </c>
      <c r="K12" s="358" t="n">
        <v>1841</v>
      </c>
      <c r="L12" s="358" t="n">
        <v>1857</v>
      </c>
      <c r="M12" s="358" t="n">
        <v>1794</v>
      </c>
      <c r="N12" s="358" t="n">
        <v>1990</v>
      </c>
      <c r="O12" s="363" t="n">
        <v>1567</v>
      </c>
    </row>
    <row r="13" ht="41.4" customHeight="1">
      <c r="A13" s="350" t="n"/>
      <c r="B13" s="350" t="n"/>
      <c r="C13" s="351" t="n">
        <v>89</v>
      </c>
      <c r="D13" s="351" t="inlineStr">
        <is>
          <t>01110</t>
        </is>
      </c>
      <c r="E13" s="352" t="inlineStr">
        <is>
          <t>Planifikimi, Menaxhimi dhe Administrimi</t>
        </is>
      </c>
      <c r="F13" s="351" t="n"/>
      <c r="G13" s="351" t="inlineStr">
        <is>
          <t>98910AA</t>
        </is>
      </c>
      <c r="H13" s="357" t="inlineStr">
        <is>
          <t xml:space="preserve">Mbikqyrje /ankesa/inspektime </t>
        </is>
      </c>
      <c r="I13" s="357" t="inlineStr">
        <is>
          <t>Actual Cost</t>
        </is>
      </c>
      <c r="J13" s="358" t="n">
        <v>64966000</v>
      </c>
      <c r="K13" s="358" t="n">
        <v>65700000</v>
      </c>
      <c r="L13" s="358" t="n">
        <v>73870000</v>
      </c>
      <c r="M13" s="358" t="n">
        <v>102335000</v>
      </c>
      <c r="N13" s="358" t="n">
        <v>154204397</v>
      </c>
      <c r="O13" s="364" t="n">
        <v>88407411</v>
      </c>
    </row>
    <row r="14" ht="41.4" customHeight="1">
      <c r="A14" s="350" t="n"/>
      <c r="B14" s="350" t="n"/>
      <c r="C14" s="351" t="n">
        <v>89</v>
      </c>
      <c r="D14" s="351" t="inlineStr">
        <is>
          <t>01110</t>
        </is>
      </c>
      <c r="E14" s="352" t="inlineStr">
        <is>
          <t>Planifikimi, Menaxhimi dhe Administrimi</t>
        </is>
      </c>
      <c r="F14" s="351" t="n"/>
      <c r="G14" s="351" t="inlineStr">
        <is>
          <t>98910AA</t>
        </is>
      </c>
      <c r="H14" s="357" t="inlineStr">
        <is>
          <t xml:space="preserve">Mbikqyrje /ankesa/inspektime </t>
        </is>
      </c>
      <c r="I14" s="357" t="inlineStr">
        <is>
          <t>Unit Cost (Actual)</t>
        </is>
      </c>
      <c r="J14" s="358" t="n">
        <v>43253</v>
      </c>
      <c r="K14" s="358" t="n">
        <v>35687</v>
      </c>
      <c r="L14" s="358" t="n">
        <v>39779</v>
      </c>
      <c r="M14" s="358" t="n">
        <v>57043</v>
      </c>
      <c r="N14" s="358" t="n">
        <v>77489</v>
      </c>
      <c r="O14" s="355">
        <f>O13/O12</f>
        <v/>
      </c>
    </row>
    <row r="15" ht="40.95" customHeight="1">
      <c r="A15" s="350" t="n"/>
      <c r="B15" s="350" t="n"/>
      <c r="C15" s="351" t="n"/>
      <c r="D15" s="351" t="n"/>
      <c r="E15" s="352" t="n"/>
      <c r="F15" s="351" t="n"/>
      <c r="G15" s="351" t="n"/>
      <c r="H15" s="365" t="inlineStr">
        <is>
          <t>Deviacioni i kostos faktike për njësi gjate viteve</t>
        </is>
      </c>
      <c r="I15" s="366" t="n"/>
      <c r="J15" s="367" t="n"/>
      <c r="K15" s="367" t="n"/>
      <c r="L15" s="367" t="n"/>
      <c r="M15" s="367" t="n"/>
      <c r="N15" s="367" t="n"/>
      <c r="O15" s="368" t="n"/>
    </row>
    <row r="16" ht="41.4" customHeight="1">
      <c r="A16" s="350" t="n"/>
      <c r="B16" s="350" t="n"/>
      <c r="C16" s="351" t="n">
        <v>89</v>
      </c>
      <c r="D16" s="351" t="inlineStr">
        <is>
          <t>01110</t>
        </is>
      </c>
      <c r="E16" s="352" t="inlineStr">
        <is>
          <t>Planifikimi, Menaxhimi dhe Administrimi</t>
        </is>
      </c>
      <c r="F16" s="351" t="n"/>
      <c r="G16" s="351" t="inlineStr">
        <is>
          <t>18AD102</t>
        </is>
      </c>
      <c r="H16" s="357" t="inlineStr">
        <is>
          <t xml:space="preserve">Blerje pajisje zyre/elektronike/kompjuerike /vegla /pajisje </t>
        </is>
      </c>
      <c r="I16" s="362" t="inlineStr">
        <is>
          <t>Target Qty</t>
        </is>
      </c>
      <c r="J16" s="358" t="n">
        <v>10</v>
      </c>
      <c r="K16" s="358" t="n">
        <v>10</v>
      </c>
      <c r="L16" s="358" t="n">
        <v>20</v>
      </c>
      <c r="M16" s="358" t="n"/>
      <c r="N16" s="358" t="n"/>
      <c r="O16" s="356" t="n">
        <v>10</v>
      </c>
    </row>
    <row r="17" ht="41.4" customHeight="1">
      <c r="A17" s="350" t="n"/>
      <c r="B17" s="350" t="n"/>
      <c r="C17" s="351" t="n">
        <v>89</v>
      </c>
      <c r="D17" s="351" t="inlineStr">
        <is>
          <t>01110</t>
        </is>
      </c>
      <c r="E17" s="352" t="inlineStr">
        <is>
          <t>Planifikimi, Menaxhimi dhe Administrimi</t>
        </is>
      </c>
      <c r="F17" s="351" t="n"/>
      <c r="G17" s="351" t="inlineStr">
        <is>
          <t>18AD103</t>
        </is>
      </c>
      <c r="H17" s="357" t="inlineStr">
        <is>
          <t xml:space="preserve">Blerje pajisje zyre/elektronike/kompjuerike /vegla /pajisje </t>
        </is>
      </c>
      <c r="I17" s="357" t="inlineStr">
        <is>
          <t>Planned Cost</t>
        </is>
      </c>
      <c r="J17" s="358" t="n">
        <v>1000000</v>
      </c>
      <c r="K17" s="358" t="n">
        <v>1000000</v>
      </c>
      <c r="L17" s="358" t="n">
        <v>6500000</v>
      </c>
      <c r="M17" s="358" t="n"/>
      <c r="N17" s="358" t="n"/>
      <c r="O17" s="356" t="n">
        <v>1000000</v>
      </c>
    </row>
    <row r="18" ht="41.4" customHeight="1">
      <c r="A18" s="350" t="n"/>
      <c r="B18" s="350" t="n"/>
      <c r="C18" s="351" t="n">
        <v>89</v>
      </c>
      <c r="D18" s="351" t="inlineStr">
        <is>
          <t>01110</t>
        </is>
      </c>
      <c r="E18" s="352" t="inlineStr">
        <is>
          <t>Planifikimi, Menaxhimi dhe Administrimi</t>
        </is>
      </c>
      <c r="F18" s="351" t="n"/>
      <c r="G18" s="351" t="inlineStr">
        <is>
          <t>18AD104</t>
        </is>
      </c>
      <c r="H18" s="357" t="inlineStr">
        <is>
          <t xml:space="preserve">Blerje pajisje zyre/elektronike/kompjuerike /vegla /pajisje </t>
        </is>
      </c>
      <c r="I18" s="357" t="inlineStr">
        <is>
          <t>Unit Cost (Planned)</t>
        </is>
      </c>
      <c r="J18" s="358" t="n">
        <v>100</v>
      </c>
      <c r="K18" s="358" t="n">
        <v>100</v>
      </c>
      <c r="L18" s="358" t="n">
        <v>325000</v>
      </c>
      <c r="M18" s="358" t="n"/>
      <c r="N18" s="358" t="n"/>
      <c r="O18" s="356" t="n">
        <v>1000000</v>
      </c>
    </row>
    <row r="19" ht="27.6" customHeight="1">
      <c r="A19" s="350" t="n"/>
      <c r="B19" s="350" t="n"/>
      <c r="C19" s="351" t="n"/>
      <c r="D19" s="351" t="n"/>
      <c r="E19" s="352" t="n"/>
      <c r="F19" s="351" t="n"/>
      <c r="G19" s="351" t="n"/>
      <c r="H19" s="359" t="inlineStr">
        <is>
          <t>Deviacioni i planit fillestar për njësi gjatë viteve</t>
        </is>
      </c>
      <c r="I19" s="360" t="n"/>
      <c r="J19" s="361" t="n"/>
      <c r="K19" s="361" t="n"/>
      <c r="L19" s="361" t="n"/>
      <c r="M19" s="361" t="n"/>
      <c r="N19" s="361" t="n"/>
      <c r="O19" s="356" t="n"/>
    </row>
    <row r="20" ht="41.4" customHeight="1">
      <c r="A20" s="350" t="n"/>
      <c r="B20" s="350" t="n"/>
      <c r="C20" s="351" t="n">
        <v>89</v>
      </c>
      <c r="D20" s="351" t="inlineStr">
        <is>
          <t>01110</t>
        </is>
      </c>
      <c r="E20" s="352" t="inlineStr">
        <is>
          <t>Planifikimi, Menaxhimi dhe Administrimi</t>
        </is>
      </c>
      <c r="F20" s="351" t="n"/>
      <c r="G20" s="351" t="inlineStr">
        <is>
          <t>18AD202</t>
        </is>
      </c>
      <c r="H20" s="357" t="inlineStr">
        <is>
          <t xml:space="preserve">Blerje pajisje zyre/elektronike/kompjuerike /vegla /pajisje </t>
        </is>
      </c>
      <c r="I20" s="362" t="inlineStr">
        <is>
          <t>Revised Qty</t>
        </is>
      </c>
      <c r="J20" s="358" t="n">
        <v>10</v>
      </c>
      <c r="K20" s="358" t="n">
        <v>10</v>
      </c>
      <c r="L20" s="358" t="n">
        <v>15</v>
      </c>
      <c r="M20" s="358" t="n">
        <v>22</v>
      </c>
      <c r="N20" s="358" t="n"/>
      <c r="O20" s="356" t="n">
        <v>25</v>
      </c>
    </row>
    <row r="21" ht="41.4" customHeight="1">
      <c r="A21" s="350" t="n"/>
      <c r="B21" s="350" t="n"/>
      <c r="C21" s="351" t="n">
        <v>89</v>
      </c>
      <c r="D21" s="351" t="inlineStr">
        <is>
          <t>01110</t>
        </is>
      </c>
      <c r="E21" s="352" t="inlineStr">
        <is>
          <t>Planifikimi, Menaxhimi dhe Administrimi</t>
        </is>
      </c>
      <c r="F21" s="351" t="n"/>
      <c r="G21" s="351" t="inlineStr">
        <is>
          <t>18AD202</t>
        </is>
      </c>
      <c r="H21" s="357" t="inlineStr">
        <is>
          <t xml:space="preserve">Blerje pajisje zyre/elektronike/kompjuerike /vegla /pajisje </t>
        </is>
      </c>
      <c r="I21" s="357" t="inlineStr">
        <is>
          <t>Revised Cost</t>
        </is>
      </c>
      <c r="J21" s="358" t="n">
        <v>1000</v>
      </c>
      <c r="K21" s="358" t="n">
        <v>1000</v>
      </c>
      <c r="L21" s="358" t="n">
        <v>4500000</v>
      </c>
      <c r="M21" s="358" t="n">
        <v>600000</v>
      </c>
      <c r="N21" s="358" t="n"/>
      <c r="O21" s="356" t="n">
        <v>5000000</v>
      </c>
    </row>
    <row r="22" ht="41.4" customHeight="1">
      <c r="A22" s="350" t="n"/>
      <c r="B22" s="350" t="n"/>
      <c r="C22" s="351" t="n">
        <v>89</v>
      </c>
      <c r="D22" s="351" t="inlineStr">
        <is>
          <t>01110</t>
        </is>
      </c>
      <c r="E22" s="352" t="inlineStr">
        <is>
          <t>Planifikimi, Menaxhimi dhe Administrimi</t>
        </is>
      </c>
      <c r="F22" s="351" t="n"/>
      <c r="G22" s="351" t="inlineStr">
        <is>
          <t>18AD202</t>
        </is>
      </c>
      <c r="H22" s="357" t="inlineStr">
        <is>
          <t xml:space="preserve">Blerje pajisje zyre/elektronike/kompjuerike /vegla /pajisje </t>
        </is>
      </c>
      <c r="I22" s="357" t="inlineStr">
        <is>
          <t>Unit Cost (Revised)</t>
        </is>
      </c>
      <c r="J22" s="358" t="n">
        <v>100</v>
      </c>
      <c r="K22" s="358" t="n">
        <v>100</v>
      </c>
      <c r="L22" s="358" t="n">
        <v>300000</v>
      </c>
      <c r="M22" s="358" t="n">
        <v>27272</v>
      </c>
      <c r="N22" s="358" t="n"/>
      <c r="O22" s="356">
        <f>O21/O20</f>
        <v/>
      </c>
    </row>
    <row r="23" ht="27.6" customHeight="1">
      <c r="A23" s="350" t="n"/>
      <c r="B23" s="350" t="n"/>
      <c r="C23" s="351" t="n"/>
      <c r="D23" s="351" t="n"/>
      <c r="E23" s="352" t="n"/>
      <c r="F23" s="351" t="n"/>
      <c r="G23" s="351" t="n"/>
      <c r="H23" s="359" t="inlineStr">
        <is>
          <t>Deviacioni i planit të rishikuar për njësi gjate viteve</t>
        </is>
      </c>
      <c r="I23" s="360" t="n"/>
      <c r="J23" s="361" t="n"/>
      <c r="K23" s="361" t="n"/>
      <c r="L23" s="361" t="n"/>
      <c r="M23" s="361" t="n"/>
      <c r="N23" s="361" t="n"/>
      <c r="O23" s="356" t="n"/>
    </row>
    <row r="24" ht="41.4" customHeight="1">
      <c r="A24" s="350" t="n"/>
      <c r="B24" s="350" t="n"/>
      <c r="C24" s="351" t="n">
        <v>89</v>
      </c>
      <c r="D24" s="351" t="inlineStr">
        <is>
          <t>01110</t>
        </is>
      </c>
      <c r="E24" s="352" t="inlineStr">
        <is>
          <t>Planifikimi, Menaxhimi dhe Administrimi</t>
        </is>
      </c>
      <c r="F24" s="351" t="n"/>
      <c r="G24" s="351" t="inlineStr">
        <is>
          <t>18AD202</t>
        </is>
      </c>
      <c r="H24" s="357" t="inlineStr">
        <is>
          <t xml:space="preserve">Blerje pajisje zyre/elektronike/kompjuerike /vegla /pajisje </t>
        </is>
      </c>
      <c r="I24" s="362" t="inlineStr">
        <is>
          <t>Actual Qty</t>
        </is>
      </c>
      <c r="J24" s="358" t="n">
        <v>10</v>
      </c>
      <c r="K24" s="358" t="n">
        <v>10</v>
      </c>
      <c r="L24" s="358" t="n">
        <v>15</v>
      </c>
      <c r="M24" s="358" t="n">
        <v>22</v>
      </c>
      <c r="N24" s="358" t="n"/>
      <c r="O24" s="356" t="n">
        <v>0</v>
      </c>
    </row>
    <row r="25" ht="41.4" customHeight="1">
      <c r="A25" s="350" t="n"/>
      <c r="B25" s="350" t="n"/>
      <c r="C25" s="351" t="n">
        <v>89</v>
      </c>
      <c r="D25" s="351" t="inlineStr">
        <is>
          <t>01110</t>
        </is>
      </c>
      <c r="E25" s="352" t="inlineStr">
        <is>
          <t>Planifikimi, Menaxhimi dhe Administrimi</t>
        </is>
      </c>
      <c r="F25" s="351" t="n"/>
      <c r="G25" s="351" t="inlineStr">
        <is>
          <t>18AD202</t>
        </is>
      </c>
      <c r="H25" s="357" t="inlineStr">
        <is>
          <t xml:space="preserve">Blerje pajisje zyre/elektronike/kompjuerike /vegla /pajisje </t>
        </is>
      </c>
      <c r="I25" s="357" t="inlineStr">
        <is>
          <t>Actual Cost</t>
        </is>
      </c>
      <c r="J25" s="358" t="n">
        <v>999000</v>
      </c>
      <c r="K25" s="358" t="n">
        <v>995000</v>
      </c>
      <c r="L25" s="358" t="n">
        <v>4412000</v>
      </c>
      <c r="M25" s="358" t="n">
        <v>600000</v>
      </c>
      <c r="N25" s="358" t="n"/>
      <c r="O25" s="356" t="n">
        <v>0</v>
      </c>
    </row>
    <row r="26" ht="41.4" customHeight="1">
      <c r="A26" s="350" t="n"/>
      <c r="B26" s="350" t="n"/>
      <c r="C26" s="351" t="n">
        <v>89</v>
      </c>
      <c r="D26" s="351" t="inlineStr">
        <is>
          <t>01110</t>
        </is>
      </c>
      <c r="E26" s="352" t="inlineStr">
        <is>
          <t>Planifikimi, Menaxhimi dhe Administrimi</t>
        </is>
      </c>
      <c r="F26" s="351" t="n"/>
      <c r="G26" s="351" t="inlineStr">
        <is>
          <t>18AD202</t>
        </is>
      </c>
      <c r="H26" s="357" t="inlineStr">
        <is>
          <t xml:space="preserve">Blerje pajisje zyre/elektronike/kompjuerike /vegla /pajisje </t>
        </is>
      </c>
      <c r="I26" s="357" t="inlineStr">
        <is>
          <t>Unit Cost (Actual)</t>
        </is>
      </c>
      <c r="J26" s="358" t="n">
        <v>99900</v>
      </c>
      <c r="K26" s="358" t="n">
        <v>99500</v>
      </c>
      <c r="L26" s="358" t="n">
        <v>294133</v>
      </c>
      <c r="M26" s="358" t="n">
        <v>27272</v>
      </c>
      <c r="N26" s="358" t="n"/>
      <c r="O26" s="356" t="n">
        <v>0</v>
      </c>
    </row>
    <row r="27" ht="27.6" customHeight="1">
      <c r="A27" s="350" t="n"/>
      <c r="B27" s="350" t="n"/>
      <c r="C27" s="351" t="n"/>
      <c r="D27" s="351" t="n"/>
      <c r="E27" s="352" t="n"/>
      <c r="F27" s="351" t="n"/>
      <c r="G27" s="351" t="n"/>
      <c r="H27" s="365" t="inlineStr">
        <is>
          <t>Deviacioni i kostos faktike për njësi gjate viteve</t>
        </is>
      </c>
      <c r="I27" s="366" t="n"/>
      <c r="J27" s="367" t="n"/>
      <c r="K27" s="367" t="n"/>
      <c r="L27" s="367" t="n"/>
      <c r="M27" s="367" t="n">
        <v>0</v>
      </c>
      <c r="N27" s="367" t="n">
        <v>0</v>
      </c>
      <c r="O27" s="356" t="n">
        <v>0</v>
      </c>
    </row>
    <row r="28" ht="41.4" customHeight="1">
      <c r="A28" s="350" t="n"/>
      <c r="B28" s="350" t="n"/>
      <c r="C28" s="351" t="n">
        <v>89</v>
      </c>
      <c r="D28" s="351" t="inlineStr">
        <is>
          <t>01110</t>
        </is>
      </c>
      <c r="E28" s="352" t="inlineStr">
        <is>
          <t>Planifikimi, Menaxhimi dhe Administrimi</t>
        </is>
      </c>
      <c r="F28" s="351" t="n"/>
      <c r="G28" s="351" t="inlineStr">
        <is>
          <t>M890008</t>
        </is>
      </c>
      <c r="H28" s="357" t="inlineStr">
        <is>
          <t xml:space="preserve">Sistemelektronik I praktikave dhe te dhenave </t>
        </is>
      </c>
      <c r="I28" s="362" t="inlineStr">
        <is>
          <t>Target Qty</t>
        </is>
      </c>
      <c r="J28" s="358" t="n">
        <v>0</v>
      </c>
      <c r="K28" s="358" t="n">
        <v>0</v>
      </c>
      <c r="L28" s="358" t="n">
        <v>0</v>
      </c>
      <c r="M28" s="358" t="n">
        <v>1</v>
      </c>
      <c r="N28" s="358" t="n"/>
      <c r="O28" s="356" t="n"/>
    </row>
    <row r="29" ht="41.4" customHeight="1">
      <c r="A29" s="350" t="n"/>
      <c r="B29" s="350" t="n"/>
      <c r="C29" s="351" t="n">
        <v>89</v>
      </c>
      <c r="D29" s="351" t="inlineStr">
        <is>
          <t>01110</t>
        </is>
      </c>
      <c r="E29" s="352" t="inlineStr">
        <is>
          <t>Planifikimi, Menaxhimi dhe Administrimi</t>
        </is>
      </c>
      <c r="F29" s="351" t="n"/>
      <c r="G29" s="351" t="inlineStr">
        <is>
          <t>M890008</t>
        </is>
      </c>
      <c r="H29" s="357" t="inlineStr">
        <is>
          <t xml:space="preserve">Sistemelektronik I praktikave dhe te dhenave </t>
        </is>
      </c>
      <c r="I29" s="357" t="inlineStr">
        <is>
          <t>Planned Cost</t>
        </is>
      </c>
      <c r="J29" s="358" t="n">
        <v>0</v>
      </c>
      <c r="K29" s="358" t="n"/>
      <c r="L29" s="358" t="n"/>
      <c r="M29" s="358" t="n">
        <v>6000000</v>
      </c>
      <c r="N29" s="358" t="n"/>
      <c r="O29" s="356" t="n"/>
    </row>
    <row r="30" ht="41.4" customHeight="1">
      <c r="A30" s="350" t="n"/>
      <c r="B30" s="350" t="n"/>
      <c r="C30" s="351" t="n">
        <v>89</v>
      </c>
      <c r="D30" s="351" t="inlineStr">
        <is>
          <t>01110</t>
        </is>
      </c>
      <c r="E30" s="352" t="inlineStr">
        <is>
          <t>Planifikimi, Menaxhimi dhe Administrimi</t>
        </is>
      </c>
      <c r="F30" s="351" t="n"/>
      <c r="G30" s="351" t="inlineStr">
        <is>
          <t>M890008</t>
        </is>
      </c>
      <c r="H30" s="357" t="inlineStr">
        <is>
          <t xml:space="preserve">Sistemelektronik I praktikave dhe te dhenave </t>
        </is>
      </c>
      <c r="I30" s="357" t="inlineStr">
        <is>
          <t>Unit Cost (Planned)</t>
        </is>
      </c>
      <c r="J30" s="358" t="n">
        <v>0</v>
      </c>
      <c r="K30" s="358" t="n"/>
      <c r="L30" s="358" t="n"/>
      <c r="M30" s="358" t="n">
        <v>6000000</v>
      </c>
      <c r="N30" s="358" t="n"/>
      <c r="O30" s="356" t="n"/>
    </row>
    <row r="31" ht="27.6" customHeight="1">
      <c r="A31" s="350" t="n"/>
      <c r="B31" s="350" t="n"/>
      <c r="C31" s="351" t="n"/>
      <c r="D31" s="351" t="n"/>
      <c r="E31" s="352" t="n"/>
      <c r="F31" s="351" t="n"/>
      <c r="G31" s="351" t="n"/>
      <c r="H31" s="359" t="inlineStr">
        <is>
          <t>Deviacioni i planit fillestar për njësi gjatë viteve</t>
        </is>
      </c>
      <c r="I31" s="360" t="n"/>
      <c r="J31" s="361" t="n"/>
      <c r="K31" s="361" t="n"/>
      <c r="L31" s="361" t="n"/>
      <c r="M31" s="361" t="n"/>
      <c r="N31" s="361" t="n"/>
      <c r="O31" s="356" t="n"/>
    </row>
    <row r="32" ht="41.4" customHeight="1">
      <c r="A32" s="350" t="n"/>
      <c r="B32" s="350" t="n"/>
      <c r="C32" s="351" t="n">
        <v>89</v>
      </c>
      <c r="D32" s="351" t="inlineStr">
        <is>
          <t>01110</t>
        </is>
      </c>
      <c r="E32" s="352" t="inlineStr">
        <is>
          <t>Planifikimi, Menaxhimi dhe Administrimi</t>
        </is>
      </c>
      <c r="F32" s="351" t="n"/>
      <c r="G32" s="351" t="inlineStr">
        <is>
          <t>M890008</t>
        </is>
      </c>
      <c r="H32" s="357" t="inlineStr">
        <is>
          <t xml:space="preserve">Sistemelektronik I praktikave dhe te dhenave </t>
        </is>
      </c>
      <c r="I32" s="362" t="inlineStr">
        <is>
          <t>Revised Qty</t>
        </is>
      </c>
      <c r="J32" s="358" t="n"/>
      <c r="K32" s="358" t="n"/>
      <c r="L32" s="358" t="n"/>
      <c r="M32" s="358" t="n">
        <v>1</v>
      </c>
      <c r="N32" s="358" t="n"/>
      <c r="O32" s="356" t="n"/>
    </row>
    <row r="33" ht="41.4" customHeight="1">
      <c r="A33" s="350" t="n"/>
      <c r="B33" s="350" t="n"/>
      <c r="C33" s="351" t="n">
        <v>89</v>
      </c>
      <c r="D33" s="351" t="inlineStr">
        <is>
          <t>01110</t>
        </is>
      </c>
      <c r="E33" s="352" t="inlineStr">
        <is>
          <t>Planifikimi, Menaxhimi dhe Administrimi</t>
        </is>
      </c>
      <c r="F33" s="351" t="n"/>
      <c r="G33" s="351" t="inlineStr">
        <is>
          <t>M890008</t>
        </is>
      </c>
      <c r="H33" s="357" t="inlineStr">
        <is>
          <t xml:space="preserve">Sistemelektronik I praktikave dhe te dhenave </t>
        </is>
      </c>
      <c r="I33" s="357" t="inlineStr">
        <is>
          <t>Revised Cost</t>
        </is>
      </c>
      <c r="J33" s="358" t="n"/>
      <c r="K33" s="358" t="n"/>
      <c r="L33" s="358" t="n"/>
      <c r="M33" s="358" t="n">
        <v>5400000</v>
      </c>
      <c r="N33" s="358" t="n"/>
      <c r="O33" s="356" t="n"/>
    </row>
    <row r="34" ht="41.4" customHeight="1">
      <c r="A34" s="350" t="n"/>
      <c r="B34" s="350" t="n"/>
      <c r="C34" s="351" t="n">
        <v>89</v>
      </c>
      <c r="D34" s="351" t="inlineStr">
        <is>
          <t>01110</t>
        </is>
      </c>
      <c r="E34" s="352" t="inlineStr">
        <is>
          <t>Planifikimi, Menaxhimi dhe Administrimi</t>
        </is>
      </c>
      <c r="F34" s="351" t="n"/>
      <c r="G34" s="351" t="inlineStr">
        <is>
          <t>M890008</t>
        </is>
      </c>
      <c r="H34" s="357" t="inlineStr">
        <is>
          <t xml:space="preserve">Sistemelektronik I praktikave dhe te dhenave </t>
        </is>
      </c>
      <c r="I34" s="357" t="inlineStr">
        <is>
          <t>Unit Cost (Revised)</t>
        </is>
      </c>
      <c r="J34" s="358" t="n"/>
      <c r="K34" s="358" t="n"/>
      <c r="L34" s="358" t="n"/>
      <c r="M34" s="358" t="n">
        <v>5400000</v>
      </c>
      <c r="N34" s="358" t="n"/>
      <c r="O34" s="356" t="n"/>
    </row>
    <row r="35" ht="27.6" customHeight="1">
      <c r="A35" s="350" t="n"/>
      <c r="B35" s="350" t="n"/>
      <c r="C35" s="351" t="n"/>
      <c r="D35" s="351" t="n"/>
      <c r="E35" s="352" t="n"/>
      <c r="F35" s="351" t="n"/>
      <c r="G35" s="351" t="n"/>
      <c r="H35" s="359" t="inlineStr">
        <is>
          <t>Deviacioni i planit të rishikuar për njësi gjate viteve</t>
        </is>
      </c>
      <c r="I35" s="360" t="n"/>
      <c r="J35" s="361" t="n"/>
      <c r="K35" s="361" t="n"/>
      <c r="L35" s="361" t="n"/>
      <c r="M35" s="361" t="n"/>
      <c r="N35" s="361" t="n"/>
      <c r="O35" s="356" t="n"/>
    </row>
    <row r="36" ht="41.4" customHeight="1">
      <c r="A36" s="350" t="n"/>
      <c r="B36" s="350" t="n"/>
      <c r="C36" s="351" t="n">
        <v>89</v>
      </c>
      <c r="D36" s="351" t="inlineStr">
        <is>
          <t>01110</t>
        </is>
      </c>
      <c r="E36" s="352" t="inlineStr">
        <is>
          <t>Planifikimi, Menaxhimi dhe Administrimi</t>
        </is>
      </c>
      <c r="F36" s="351" t="n"/>
      <c r="G36" s="351" t="inlineStr">
        <is>
          <t>M890008</t>
        </is>
      </c>
      <c r="H36" s="357" t="inlineStr">
        <is>
          <t xml:space="preserve">Sistemelektronik I praktikave dhe te dhenave </t>
        </is>
      </c>
      <c r="I36" s="362" t="inlineStr">
        <is>
          <t>Actual Qty</t>
        </is>
      </c>
      <c r="J36" s="358" t="n"/>
      <c r="K36" s="358" t="n"/>
      <c r="L36" s="358" t="n"/>
      <c r="M36" s="358" t="n">
        <v>1</v>
      </c>
      <c r="N36" s="358" t="n"/>
      <c r="O36" s="356" t="n"/>
    </row>
    <row r="37" ht="41.4" customHeight="1">
      <c r="A37" s="350" t="n"/>
      <c r="B37" s="350" t="n"/>
      <c r="C37" s="351" t="n">
        <v>89</v>
      </c>
      <c r="D37" s="351" t="inlineStr">
        <is>
          <t>01110</t>
        </is>
      </c>
      <c r="E37" s="352" t="inlineStr">
        <is>
          <t>Planifikimi, Menaxhimi dhe Administrimi</t>
        </is>
      </c>
      <c r="F37" s="351" t="n"/>
      <c r="G37" s="351" t="inlineStr">
        <is>
          <t>M890008</t>
        </is>
      </c>
      <c r="H37" s="357" t="inlineStr">
        <is>
          <t xml:space="preserve">Sistemelektronik I praktikave dhe te dhenave </t>
        </is>
      </c>
      <c r="I37" s="357" t="inlineStr">
        <is>
          <t>Actual Cost</t>
        </is>
      </c>
      <c r="J37" s="358" t="n"/>
      <c r="K37" s="358" t="n"/>
      <c r="L37" s="358" t="n"/>
      <c r="M37" s="358" t="n">
        <v>5400000</v>
      </c>
      <c r="N37" s="358" t="n"/>
      <c r="O37" s="356" t="n"/>
    </row>
    <row r="38" ht="41.4" customHeight="1">
      <c r="A38" s="350" t="n"/>
      <c r="B38" s="350" t="n"/>
      <c r="C38" s="351" t="n">
        <v>89</v>
      </c>
      <c r="D38" s="351" t="inlineStr">
        <is>
          <t>01110</t>
        </is>
      </c>
      <c r="E38" s="352" t="inlineStr">
        <is>
          <t>Planifikimi, Menaxhimi dhe Administrimi</t>
        </is>
      </c>
      <c r="F38" s="351" t="n"/>
      <c r="G38" s="351" t="inlineStr">
        <is>
          <t>M890008</t>
        </is>
      </c>
      <c r="H38" s="357" t="inlineStr">
        <is>
          <t xml:space="preserve">Sistemelektronik I praktikave dhe te dhenave </t>
        </is>
      </c>
      <c r="I38" s="357" t="inlineStr">
        <is>
          <t>Unit Cost (Actual)</t>
        </is>
      </c>
      <c r="J38" s="358" t="n"/>
      <c r="K38" s="358" t="n"/>
      <c r="L38" s="358" t="n"/>
      <c r="M38" s="358" t="n">
        <v>5400000</v>
      </c>
      <c r="N38" s="358" t="n"/>
      <c r="O38" s="356" t="n"/>
    </row>
    <row r="39" ht="27.6" customHeight="1">
      <c r="A39" s="350" t="n"/>
      <c r="B39" s="350" t="n"/>
      <c r="C39" s="351" t="n"/>
      <c r="D39" s="351" t="n"/>
      <c r="E39" s="352" t="n"/>
      <c r="F39" s="351" t="n"/>
      <c r="G39" s="351" t="n"/>
      <c r="H39" s="365" t="inlineStr">
        <is>
          <t>Deviacioni i kostos faktike për njësi gjate viteve</t>
        </is>
      </c>
      <c r="I39" s="366" t="n"/>
      <c r="J39" s="367" t="n"/>
      <c r="K39" s="367" t="n"/>
      <c r="L39" s="367" t="n"/>
      <c r="M39" s="367" t="n"/>
      <c r="N39" s="367" t="n"/>
      <c r="O39" s="356" t="n"/>
    </row>
    <row r="40" ht="41.4" customHeight="1">
      <c r="A40" s="350" t="n"/>
      <c r="B40" s="350" t="n"/>
      <c r="C40" s="351" t="n">
        <v>89</v>
      </c>
      <c r="D40" s="351" t="inlineStr">
        <is>
          <t>01110</t>
        </is>
      </c>
      <c r="E40" s="352" t="inlineStr">
        <is>
          <t>Planifikimi, Menaxhimi dhe Administrimi</t>
        </is>
      </c>
      <c r="F40" s="351" t="n"/>
      <c r="G40" s="351" t="inlineStr">
        <is>
          <t>M8900002</t>
        </is>
      </c>
      <c r="H40" s="357" t="inlineStr">
        <is>
          <t xml:space="preserve">Blerje pajisje kompjuterike </t>
        </is>
      </c>
      <c r="I40" s="362" t="inlineStr">
        <is>
          <t>Target Qty</t>
        </is>
      </c>
      <c r="J40" s="358" t="n"/>
      <c r="K40" s="358" t="n"/>
      <c r="L40" s="358" t="n"/>
      <c r="M40" s="358" t="n"/>
      <c r="N40" s="358" t="n">
        <v>18000000</v>
      </c>
      <c r="O40" s="356" t="n"/>
    </row>
    <row r="41" ht="41.4" customHeight="1">
      <c r="A41" s="350" t="n"/>
      <c r="B41" s="350" t="n"/>
      <c r="C41" s="351" t="n">
        <v>89</v>
      </c>
      <c r="D41" s="351" t="inlineStr">
        <is>
          <t>01110</t>
        </is>
      </c>
      <c r="E41" s="352" t="inlineStr">
        <is>
          <t>Planifikimi, Menaxhimi dhe Administrimi</t>
        </is>
      </c>
      <c r="F41" s="351" t="n"/>
      <c r="G41" s="351" t="inlineStr">
        <is>
          <t>M890002</t>
        </is>
      </c>
      <c r="H41" s="357" t="inlineStr">
        <is>
          <t xml:space="preserve">Blerje pajisje kompjuterike </t>
        </is>
      </c>
      <c r="I41" s="357" t="inlineStr">
        <is>
          <t>Planned Cost</t>
        </is>
      </c>
      <c r="J41" s="358" t="n">
        <v>0</v>
      </c>
      <c r="K41" s="358" t="n">
        <v>0</v>
      </c>
      <c r="L41" s="358" t="n">
        <v>0</v>
      </c>
      <c r="M41" s="358" t="n">
        <v>0</v>
      </c>
      <c r="N41" s="358" t="n">
        <v>18000000</v>
      </c>
      <c r="O41" s="356" t="n"/>
    </row>
    <row r="42" ht="41.4" customHeight="1">
      <c r="A42" s="350" t="n"/>
      <c r="B42" s="350" t="n"/>
      <c r="C42" s="351" t="n">
        <v>89</v>
      </c>
      <c r="D42" s="351" t="inlineStr">
        <is>
          <t>01110</t>
        </is>
      </c>
      <c r="E42" s="352" t="inlineStr">
        <is>
          <t>Planifikimi, Menaxhimi dhe Administrimi</t>
        </is>
      </c>
      <c r="F42" s="351" t="n"/>
      <c r="G42" s="351" t="inlineStr">
        <is>
          <t>M890002</t>
        </is>
      </c>
      <c r="H42" s="357" t="inlineStr">
        <is>
          <t xml:space="preserve">Blerje pajisje kompjterike </t>
        </is>
      </c>
      <c r="I42" s="357" t="inlineStr">
        <is>
          <t>Unit Cost (Planned)</t>
        </is>
      </c>
      <c r="J42" s="358" t="n">
        <v>0</v>
      </c>
      <c r="K42" s="358" t="n">
        <v>0</v>
      </c>
      <c r="L42" s="358" t="n">
        <v>0</v>
      </c>
      <c r="M42" s="358" t="n">
        <v>0</v>
      </c>
      <c r="N42" s="358" t="n">
        <v>16362000</v>
      </c>
      <c r="O42" s="356" t="n"/>
    </row>
    <row r="43" ht="27.6" customHeight="1">
      <c r="A43" s="350" t="n"/>
      <c r="B43" s="350" t="n"/>
      <c r="C43" s="351" t="n"/>
      <c r="D43" s="351" t="n"/>
      <c r="E43" s="352" t="n"/>
      <c r="F43" s="351" t="n"/>
      <c r="G43" s="351" t="n"/>
      <c r="H43" s="359" t="inlineStr">
        <is>
          <t>Deviacioni i planit fillestar për njësi gjatë viteve</t>
        </is>
      </c>
      <c r="I43" s="360" t="n"/>
      <c r="J43" s="361" t="n"/>
      <c r="K43" s="361" t="n">
        <v>0</v>
      </c>
      <c r="L43" s="361" t="n">
        <v>0</v>
      </c>
      <c r="M43" s="361" t="n">
        <v>0</v>
      </c>
      <c r="N43" s="361" t="n">
        <v>0</v>
      </c>
      <c r="O43" s="356" t="n"/>
    </row>
    <row r="44" ht="41.4" customHeight="1">
      <c r="A44" s="350" t="n"/>
      <c r="B44" s="350" t="n"/>
      <c r="C44" s="351" t="n">
        <v>89</v>
      </c>
      <c r="D44" s="351" t="inlineStr">
        <is>
          <t>01110</t>
        </is>
      </c>
      <c r="E44" s="352" t="inlineStr">
        <is>
          <t>Planifikimi, Menaxhimi dhe Administrimi</t>
        </is>
      </c>
      <c r="F44" s="351" t="n"/>
      <c r="G44" s="351" t="inlineStr">
        <is>
          <t>M890002</t>
        </is>
      </c>
      <c r="H44" s="357" t="inlineStr">
        <is>
          <t xml:space="preserve">Blerje pajisje kompjterike </t>
        </is>
      </c>
      <c r="I44" s="362" t="inlineStr">
        <is>
          <t>Revised Qty</t>
        </is>
      </c>
      <c r="J44" s="358" t="n"/>
      <c r="K44" s="358" t="n"/>
      <c r="L44" s="358" t="n"/>
      <c r="M44" s="358" t="n"/>
      <c r="N44" s="358" t="n">
        <v>18000000</v>
      </c>
      <c r="O44" s="356" t="n"/>
    </row>
    <row r="45" ht="41.4" customHeight="1">
      <c r="A45" s="350" t="n"/>
      <c r="B45" s="350" t="n"/>
      <c r="C45" s="351" t="n">
        <v>89</v>
      </c>
      <c r="D45" s="351" t="inlineStr">
        <is>
          <t>01110</t>
        </is>
      </c>
      <c r="E45" s="352" t="inlineStr">
        <is>
          <t>Planifikimi, Menaxhimi dhe Administrimi</t>
        </is>
      </c>
      <c r="F45" s="351" t="n"/>
      <c r="G45" s="351" t="inlineStr">
        <is>
          <t>M890002</t>
        </is>
      </c>
      <c r="H45" s="357" t="inlineStr">
        <is>
          <t xml:space="preserve">Blerje pajisje kompjterike </t>
        </is>
      </c>
      <c r="I45" s="357" t="inlineStr">
        <is>
          <t>Revised Cost</t>
        </is>
      </c>
      <c r="J45" s="358" t="n">
        <v>0</v>
      </c>
      <c r="K45" s="358" t="n">
        <v>0</v>
      </c>
      <c r="L45" s="358" t="n">
        <v>0</v>
      </c>
      <c r="M45" s="358" t="n"/>
      <c r="N45" s="358" t="n">
        <v>18000000</v>
      </c>
      <c r="O45" s="356" t="n"/>
    </row>
    <row r="46" ht="41.4" customHeight="1">
      <c r="A46" s="350" t="n"/>
      <c r="B46" s="350" t="n"/>
      <c r="C46" s="351" t="n">
        <v>89</v>
      </c>
      <c r="D46" s="351" t="inlineStr">
        <is>
          <t>01110</t>
        </is>
      </c>
      <c r="E46" s="352" t="inlineStr">
        <is>
          <t>Planifikimi, Menaxhimi dhe Administrimi</t>
        </is>
      </c>
      <c r="F46" s="351" t="n"/>
      <c r="G46" s="351" t="inlineStr">
        <is>
          <t>M890002</t>
        </is>
      </c>
      <c r="H46" s="357" t="inlineStr">
        <is>
          <t xml:space="preserve">Blerje pajisje kompjterike </t>
        </is>
      </c>
      <c r="I46" s="357" t="inlineStr">
        <is>
          <t>Unit Cost (Revised)</t>
        </is>
      </c>
      <c r="J46" s="358" t="n">
        <v>0</v>
      </c>
      <c r="K46" s="358" t="n">
        <v>0</v>
      </c>
      <c r="L46" s="358" t="n">
        <v>0</v>
      </c>
      <c r="M46" s="358" t="n"/>
      <c r="N46" s="358" t="n">
        <v>16362000</v>
      </c>
      <c r="O46" s="356" t="n"/>
    </row>
    <row r="47" ht="27.6" customHeight="1">
      <c r="A47" s="350" t="n"/>
      <c r="B47" s="350" t="n"/>
      <c r="C47" s="351" t="n"/>
      <c r="D47" s="351" t="n"/>
      <c r="E47" s="352" t="n"/>
      <c r="F47" s="351" t="n"/>
      <c r="G47" s="351" t="n"/>
      <c r="H47" s="359" t="inlineStr">
        <is>
          <t>Deviacioni i planit të rishikuar për njësi gjate viteve</t>
        </is>
      </c>
      <c r="I47" s="360" t="n"/>
      <c r="J47" s="361" t="n"/>
      <c r="K47" s="361" t="n">
        <v>0</v>
      </c>
      <c r="L47" s="361" t="n">
        <v>0</v>
      </c>
      <c r="M47" s="361" t="n"/>
      <c r="N47" s="361" t="n"/>
      <c r="O47" s="356" t="n"/>
    </row>
    <row r="48" ht="41.4" customHeight="1">
      <c r="A48" s="350" t="n"/>
      <c r="B48" s="350" t="n"/>
      <c r="C48" s="351" t="n">
        <v>89</v>
      </c>
      <c r="D48" s="351" t="inlineStr">
        <is>
          <t>01110</t>
        </is>
      </c>
      <c r="E48" s="352" t="inlineStr">
        <is>
          <t>Planifikimi, Menaxhimi dhe Administrimi</t>
        </is>
      </c>
      <c r="F48" s="351" t="n"/>
      <c r="G48" s="351" t="inlineStr">
        <is>
          <t>M890002</t>
        </is>
      </c>
      <c r="H48" s="357" t="inlineStr">
        <is>
          <t xml:space="preserve">Blerje pajisje kompjterike </t>
        </is>
      </c>
      <c r="I48" s="362" t="inlineStr">
        <is>
          <t>Actual Qty</t>
        </is>
      </c>
      <c r="J48" s="358" t="n"/>
      <c r="K48" s="358" t="n"/>
      <c r="L48" s="358" t="n"/>
      <c r="M48" s="358" t="n"/>
      <c r="N48" s="358" t="n">
        <v>10</v>
      </c>
      <c r="O48" s="356" t="n"/>
    </row>
    <row r="49" ht="41.4" customHeight="1">
      <c r="A49" s="350" t="n"/>
      <c r="B49" s="350" t="n"/>
      <c r="C49" s="351" t="n">
        <v>89</v>
      </c>
      <c r="D49" s="351" t="inlineStr">
        <is>
          <t>01110</t>
        </is>
      </c>
      <c r="E49" s="352" t="inlineStr">
        <is>
          <t>Planifikimi, Menaxhimi dhe Administrimi</t>
        </is>
      </c>
      <c r="F49" s="351" t="n"/>
      <c r="G49" s="351" t="inlineStr">
        <is>
          <t>M890002</t>
        </is>
      </c>
      <c r="H49" s="357" t="inlineStr">
        <is>
          <t xml:space="preserve">Blerje pajisje kompjterike </t>
        </is>
      </c>
      <c r="I49" s="357" t="inlineStr">
        <is>
          <t>Actual Cost</t>
        </is>
      </c>
      <c r="J49" s="358" t="n">
        <v>0</v>
      </c>
      <c r="K49" s="358" t="n">
        <v>0</v>
      </c>
      <c r="L49" s="358" t="n">
        <v>0</v>
      </c>
      <c r="M49" s="358" t="n"/>
      <c r="N49" s="358" t="n">
        <v>16362000</v>
      </c>
      <c r="O49" s="356" t="n"/>
    </row>
    <row r="50" ht="41.4" customHeight="1">
      <c r="A50" s="350" t="n"/>
      <c r="B50" s="350" t="n"/>
      <c r="C50" s="351" t="inlineStr">
        <is>
          <t>92</t>
        </is>
      </c>
      <c r="D50" s="351" t="inlineStr">
        <is>
          <t>01110</t>
        </is>
      </c>
      <c r="E50" s="352" t="inlineStr">
        <is>
          <t>Planifikimi, Menaxhimi dhe Administrimi</t>
        </is>
      </c>
      <c r="F50" s="351" t="n"/>
      <c r="G50" s="351" t="inlineStr">
        <is>
          <t>M890002</t>
        </is>
      </c>
      <c r="H50" s="357" t="inlineStr">
        <is>
          <t xml:space="preserve">Blerje pajisje kompjterike </t>
        </is>
      </c>
      <c r="I50" s="357" t="inlineStr">
        <is>
          <t>Unit Cost (Actual)</t>
        </is>
      </c>
      <c r="J50" s="358" t="n">
        <v>0</v>
      </c>
      <c r="K50" s="358" t="n">
        <v>0</v>
      </c>
      <c r="L50" s="358" t="n">
        <v>0</v>
      </c>
      <c r="M50" s="358" t="n"/>
      <c r="N50" s="358" t="n">
        <v>16362000</v>
      </c>
      <c r="O50" s="356" t="n"/>
    </row>
    <row r="51" ht="27.6" customHeight="1">
      <c r="A51" s="350" t="n"/>
      <c r="B51" s="350" t="n"/>
      <c r="C51" s="351" t="n"/>
      <c r="D51" s="351" t="n"/>
      <c r="E51" s="352" t="n"/>
      <c r="F51" s="351" t="n"/>
      <c r="G51" s="351" t="n"/>
      <c r="H51" s="365" t="inlineStr">
        <is>
          <t>Deviacioni i kostos faktike për njësi gjate viteve</t>
        </is>
      </c>
      <c r="I51" s="366" t="n"/>
      <c r="J51" s="367" t="n"/>
      <c r="K51" s="367" t="n">
        <v>0</v>
      </c>
      <c r="L51" s="367" t="n">
        <v>0</v>
      </c>
      <c r="M51" s="367" t="n"/>
      <c r="N51" s="367" t="n"/>
      <c r="O51" s="356" t="n"/>
    </row>
    <row r="52" ht="41.4" customHeight="1">
      <c r="A52" s="350" t="n"/>
      <c r="B52" s="350" t="n"/>
      <c r="C52" s="351" t="n">
        <v>89</v>
      </c>
      <c r="D52" s="351" t="inlineStr">
        <is>
          <t>01110</t>
        </is>
      </c>
      <c r="E52" s="352" t="inlineStr">
        <is>
          <t>Planifikimi, Menaxhimi dhe Administrimi</t>
        </is>
      </c>
      <c r="F52" s="351" t="n"/>
      <c r="G52" s="351" t="inlineStr">
        <is>
          <t>M8900005</t>
        </is>
      </c>
      <c r="H52" s="357" t="inlineStr">
        <is>
          <t xml:space="preserve">Dixhitalizimi I Programeve te Ttansparences </t>
        </is>
      </c>
      <c r="I52" s="362" t="inlineStr">
        <is>
          <t>Target Qty</t>
        </is>
      </c>
      <c r="J52" s="358" t="n"/>
      <c r="K52" s="358" t="n"/>
      <c r="L52" s="358" t="n"/>
      <c r="M52" s="358" t="n"/>
      <c r="N52" s="358" t="n">
        <v>1</v>
      </c>
      <c r="O52" s="356" t="n">
        <v>1</v>
      </c>
    </row>
    <row r="53" ht="41.4" customHeight="1">
      <c r="A53" s="350" t="n"/>
      <c r="B53" s="350" t="n"/>
      <c r="C53" s="351" t="n">
        <v>89</v>
      </c>
      <c r="D53" s="351" t="inlineStr">
        <is>
          <t>01110</t>
        </is>
      </c>
      <c r="E53" s="352" t="inlineStr">
        <is>
          <t>Planifikimi, Menaxhimi dhe Administrimi</t>
        </is>
      </c>
      <c r="F53" s="351" t="n"/>
      <c r="G53" s="351" t="inlineStr">
        <is>
          <t>M8900005</t>
        </is>
      </c>
      <c r="H53" s="357" t="inlineStr">
        <is>
          <t xml:space="preserve">Dixhitalizimi I Programeve te Ttansparences </t>
        </is>
      </c>
      <c r="I53" s="357" t="inlineStr">
        <is>
          <t>Planned Cost</t>
        </is>
      </c>
      <c r="J53" s="358" t="n">
        <v>0</v>
      </c>
      <c r="K53" s="358" t="n">
        <v>0</v>
      </c>
      <c r="L53" s="358" t="n">
        <v>0</v>
      </c>
      <c r="M53" s="358" t="n">
        <v>0</v>
      </c>
      <c r="N53" s="358" t="n"/>
      <c r="O53" s="358" t="n">
        <v>8000000</v>
      </c>
    </row>
    <row r="54" ht="41.4" customHeight="1">
      <c r="A54" s="350" t="n"/>
      <c r="B54" s="350" t="n"/>
      <c r="C54" s="351" t="n">
        <v>89</v>
      </c>
      <c r="D54" s="351" t="inlineStr">
        <is>
          <t>01110</t>
        </is>
      </c>
      <c r="E54" s="352" t="inlineStr">
        <is>
          <t>Planifikimi, Menaxhimi dhe Administrimi</t>
        </is>
      </c>
      <c r="F54" s="351" t="n"/>
      <c r="G54" s="351" t="inlineStr">
        <is>
          <t>M8900005</t>
        </is>
      </c>
      <c r="H54" s="357" t="inlineStr">
        <is>
          <t xml:space="preserve">Dixhitalizimi I Programeve te Ttansparences </t>
        </is>
      </c>
      <c r="I54" s="357" t="inlineStr">
        <is>
          <t>Unit Cost (Planned)</t>
        </is>
      </c>
      <c r="J54" s="358" t="n">
        <v>0</v>
      </c>
      <c r="K54" s="358" t="n">
        <v>0</v>
      </c>
      <c r="L54" s="358" t="n">
        <v>0</v>
      </c>
      <c r="M54" s="358" t="n">
        <v>0</v>
      </c>
      <c r="N54" s="358">
        <f>N53/N52</f>
        <v/>
      </c>
      <c r="O54" s="358" t="n">
        <v>8000000</v>
      </c>
    </row>
    <row r="55" ht="27.6" customHeight="1">
      <c r="A55" s="350" t="n"/>
      <c r="B55" s="350" t="n"/>
      <c r="C55" s="351" t="n"/>
      <c r="D55" s="351" t="n"/>
      <c r="E55" s="352" t="n"/>
      <c r="F55" s="351" t="n"/>
      <c r="G55" s="351" t="n"/>
      <c r="H55" s="359" t="inlineStr">
        <is>
          <t>Deviacioni i planit fillestar për njësi gjatë viteve</t>
        </is>
      </c>
      <c r="I55" s="360" t="n"/>
      <c r="J55" s="361" t="n"/>
      <c r="K55" s="361" t="n">
        <v>0</v>
      </c>
      <c r="L55" s="361" t="n">
        <v>0</v>
      </c>
      <c r="M55" s="361" t="n">
        <v>0</v>
      </c>
      <c r="N55" s="361" t="n">
        <v>0</v>
      </c>
      <c r="O55" s="356" t="n">
        <v>0</v>
      </c>
    </row>
    <row r="56" ht="41.4" customHeight="1">
      <c r="A56" s="350" t="n"/>
      <c r="B56" s="350" t="n"/>
      <c r="C56" s="351" t="n">
        <v>89</v>
      </c>
      <c r="D56" s="351" t="inlineStr">
        <is>
          <t>01110</t>
        </is>
      </c>
      <c r="E56" s="352" t="inlineStr">
        <is>
          <t>Planifikimi, Menaxhimi dhe Administrimi</t>
        </is>
      </c>
      <c r="F56" s="351" t="n"/>
      <c r="G56" s="351" t="inlineStr">
        <is>
          <t>M890005</t>
        </is>
      </c>
      <c r="H56" s="357" t="inlineStr">
        <is>
          <t xml:space="preserve">Dixhitalizimi I Programeve te Ttansparences </t>
        </is>
      </c>
      <c r="I56" s="362" t="inlineStr">
        <is>
          <t>Revised Qty</t>
        </is>
      </c>
      <c r="J56" s="358" t="n"/>
      <c r="K56" s="358" t="n"/>
      <c r="L56" s="358" t="n"/>
      <c r="M56" s="358" t="n"/>
      <c r="N56" s="358" t="n">
        <v>1</v>
      </c>
      <c r="O56" s="356" t="n">
        <v>1</v>
      </c>
    </row>
    <row r="57" ht="41.4" customHeight="1">
      <c r="A57" s="350" t="n"/>
      <c r="B57" s="350" t="n"/>
      <c r="C57" s="351" t="n">
        <v>89</v>
      </c>
      <c r="D57" s="351" t="inlineStr">
        <is>
          <t>01110</t>
        </is>
      </c>
      <c r="E57" s="352" t="inlineStr">
        <is>
          <t>Planifikimi, Menaxhimi dhe Administrimi</t>
        </is>
      </c>
      <c r="F57" s="351" t="n"/>
      <c r="G57" s="351" t="inlineStr">
        <is>
          <t>M890005</t>
        </is>
      </c>
      <c r="H57" s="357" t="inlineStr">
        <is>
          <t xml:space="preserve">Dixhitalizimi I Programeve te Ttansparences </t>
        </is>
      </c>
      <c r="I57" s="357" t="inlineStr">
        <is>
          <t>Revised Cost</t>
        </is>
      </c>
      <c r="J57" s="358" t="n">
        <v>0</v>
      </c>
      <c r="K57" s="358" t="n">
        <v>0</v>
      </c>
      <c r="L57" s="358" t="n">
        <v>0</v>
      </c>
      <c r="M57" s="358" t="n"/>
      <c r="N57" s="358" t="n"/>
      <c r="O57" s="358" t="n">
        <v>8000000</v>
      </c>
    </row>
    <row r="58" ht="41.4" customHeight="1">
      <c r="A58" s="350" t="n"/>
      <c r="B58" s="350" t="n"/>
      <c r="C58" s="351" t="n">
        <v>89</v>
      </c>
      <c r="D58" s="351" t="inlineStr">
        <is>
          <t>01110</t>
        </is>
      </c>
      <c r="E58" s="352" t="inlineStr">
        <is>
          <t>Planifikimi, Menaxhimi dhe Administrimi</t>
        </is>
      </c>
      <c r="F58" s="351" t="n"/>
      <c r="G58" s="351" t="inlineStr">
        <is>
          <t>M890005</t>
        </is>
      </c>
      <c r="H58" s="357" t="inlineStr">
        <is>
          <t xml:space="preserve">Dixhitalizimi I Programeve te Ttansparences </t>
        </is>
      </c>
      <c r="I58" s="357" t="inlineStr">
        <is>
          <t>Unit Cost (Revised)</t>
        </is>
      </c>
      <c r="J58" s="358" t="n">
        <v>0</v>
      </c>
      <c r="K58" s="358" t="n">
        <v>0</v>
      </c>
      <c r="L58" s="358" t="n">
        <v>0</v>
      </c>
      <c r="M58" s="358" t="n"/>
      <c r="N58" s="358" t="n"/>
      <c r="O58" s="358" t="n">
        <v>8000000</v>
      </c>
    </row>
    <row r="59" ht="27.6" customHeight="1">
      <c r="A59" s="350" t="n"/>
      <c r="B59" s="350" t="n"/>
      <c r="C59" s="351" t="n"/>
      <c r="D59" s="351" t="n"/>
      <c r="E59" s="352" t="n"/>
      <c r="F59" s="351" t="n"/>
      <c r="G59" s="351" t="n"/>
      <c r="H59" s="359" t="inlineStr">
        <is>
          <t>Deviacioni i planit të rishikuar për njësi gjate viteve</t>
        </is>
      </c>
      <c r="I59" s="360" t="n"/>
      <c r="J59" s="361" t="n"/>
      <c r="K59" s="361" t="n">
        <v>0</v>
      </c>
      <c r="L59" s="361" t="n">
        <v>0</v>
      </c>
      <c r="M59" s="361" t="n"/>
      <c r="N59" s="361" t="n"/>
      <c r="O59" s="356" t="n">
        <v>0</v>
      </c>
    </row>
    <row r="60" ht="41.4" customHeight="1">
      <c r="A60" s="350" t="n"/>
      <c r="B60" s="350" t="n"/>
      <c r="C60" s="351" t="n">
        <v>89</v>
      </c>
      <c r="D60" s="351" t="inlineStr">
        <is>
          <t>01110</t>
        </is>
      </c>
      <c r="E60" s="352" t="inlineStr">
        <is>
          <t>Planifikimi, Menaxhimi dhe Administrimi</t>
        </is>
      </c>
      <c r="F60" s="351" t="n"/>
      <c r="G60" s="351" t="inlineStr">
        <is>
          <t>25AC501</t>
        </is>
      </c>
      <c r="H60" s="357" t="inlineStr">
        <is>
          <t xml:space="preserve">Dixhitalizimi I Programeve te Ttansparences </t>
        </is>
      </c>
      <c r="I60" s="362" t="inlineStr">
        <is>
          <t>Actual Qty</t>
        </is>
      </c>
      <c r="J60" s="358" t="n"/>
      <c r="K60" s="358" t="n"/>
      <c r="L60" s="358" t="n"/>
      <c r="M60" s="358" t="n"/>
      <c r="N60" s="358" t="n">
        <v>0</v>
      </c>
      <c r="O60" s="356" t="n">
        <v>0</v>
      </c>
    </row>
    <row r="61" ht="41.4" customHeight="1">
      <c r="A61" s="350" t="n"/>
      <c r="B61" s="350" t="n"/>
      <c r="C61" s="351" t="n">
        <v>89</v>
      </c>
      <c r="D61" s="351" t="inlineStr">
        <is>
          <t>01110</t>
        </is>
      </c>
      <c r="E61" s="352" t="inlineStr">
        <is>
          <t>Planifikimi, Menaxhimi dhe Administrimi</t>
        </is>
      </c>
      <c r="F61" s="351" t="n"/>
      <c r="G61" s="351" t="inlineStr">
        <is>
          <t>25AC501</t>
        </is>
      </c>
      <c r="H61" s="357" t="inlineStr">
        <is>
          <t xml:space="preserve">Dixhitalizimi I Programeve te Ttansparences </t>
        </is>
      </c>
      <c r="I61" s="357" t="inlineStr">
        <is>
          <t>Actual Cost</t>
        </is>
      </c>
      <c r="J61" s="358" t="n">
        <v>0</v>
      </c>
      <c r="K61" s="358" t="n">
        <v>0</v>
      </c>
      <c r="L61" s="358" t="n">
        <v>0</v>
      </c>
      <c r="M61" s="358" t="n"/>
      <c r="N61" s="358" t="n">
        <v>0</v>
      </c>
      <c r="O61" s="356" t="n">
        <v>0</v>
      </c>
    </row>
    <row r="62" ht="41.4" customHeight="1">
      <c r="A62" s="350" t="n"/>
      <c r="B62" s="350" t="n"/>
      <c r="C62" s="351" t="inlineStr">
        <is>
          <t>92</t>
        </is>
      </c>
      <c r="D62" s="351" t="inlineStr">
        <is>
          <t>01110</t>
        </is>
      </c>
      <c r="E62" s="352" t="inlineStr">
        <is>
          <t>Planifikimi, Menaxhimi dhe Administrimi</t>
        </is>
      </c>
      <c r="F62" s="351" t="n"/>
      <c r="G62" s="351" t="inlineStr">
        <is>
          <t>25AC502</t>
        </is>
      </c>
      <c r="H62" s="357" t="inlineStr">
        <is>
          <t xml:space="preserve">Dixhitalizimi I Programeve te Ttansparences </t>
        </is>
      </c>
      <c r="I62" s="357" t="inlineStr">
        <is>
          <t>Unit Cost (Actual)</t>
        </is>
      </c>
      <c r="J62" s="358" t="n">
        <v>0</v>
      </c>
      <c r="K62" s="358" t="n">
        <v>0</v>
      </c>
      <c r="L62" s="358" t="n">
        <v>0</v>
      </c>
      <c r="M62" s="358" t="n"/>
      <c r="N62" s="358" t="n">
        <v>0</v>
      </c>
      <c r="O62" s="356" t="n">
        <v>0</v>
      </c>
    </row>
    <row r="63">
      <c r="A63" s="350" t="n"/>
      <c r="B63" s="350" t="n"/>
      <c r="C63" s="351" t="n"/>
      <c r="D63" s="351" t="n"/>
      <c r="E63" s="352" t="n"/>
      <c r="F63" s="351" t="n"/>
      <c r="G63" s="351" t="n"/>
      <c r="H63" s="365" t="n"/>
      <c r="I63" s="366" t="n"/>
      <c r="J63" s="367" t="n"/>
      <c r="K63" s="367" t="n"/>
      <c r="L63" s="367" t="n"/>
      <c r="M63" s="367" t="n"/>
      <c r="N63" s="367" t="n"/>
      <c r="O63" s="356" t="n"/>
    </row>
    <row r="64">
      <c r="A64" s="350" t="n"/>
      <c r="B64" s="369" t="n"/>
      <c r="C64" s="370" t="n"/>
      <c r="D64" s="335" t="n"/>
      <c r="E64" s="350" t="n"/>
      <c r="F64" s="350" t="n"/>
      <c r="G64" s="350" t="n"/>
      <c r="H64" s="350" t="n"/>
      <c r="I64" s="350" t="n"/>
      <c r="J64" s="350" t="n"/>
      <c r="K64" s="350" t="n"/>
      <c r="L64" s="350" t="n"/>
      <c r="M64" s="350" t="n"/>
      <c r="N64" s="350" t="n"/>
      <c r="O64" s="356" t="n"/>
    </row>
    <row r="65">
      <c r="A65" s="350" t="n"/>
      <c r="B65" s="350" t="n"/>
      <c r="C65" s="350" t="n"/>
      <c r="D65" s="350" t="n"/>
      <c r="E65" s="371" t="inlineStr">
        <is>
          <t xml:space="preserve">Drejtuesi /Nëpunësi Zbatues </t>
        </is>
      </c>
      <c r="F65" s="372" t="inlineStr">
        <is>
          <t>Emri</t>
        </is>
      </c>
      <c r="G65" s="372" t="inlineStr">
        <is>
          <t xml:space="preserve">Lindita Morina </t>
        </is>
      </c>
      <c r="H65" s="335" t="n"/>
      <c r="I65" s="371" t="inlineStr">
        <is>
          <t xml:space="preserve"> Nëpunësi   Autorizues/S.Përgjith </t>
        </is>
      </c>
      <c r="J65" s="372" t="inlineStr">
        <is>
          <t>Emri</t>
        </is>
      </c>
      <c r="K65" s="372" t="inlineStr">
        <is>
          <t xml:space="preserve">Blerta Nerguti </t>
        </is>
      </c>
      <c r="L65" s="335" t="n"/>
      <c r="M65" s="350" t="n"/>
      <c r="N65" s="350" t="n"/>
      <c r="O65" s="356" t="n"/>
    </row>
    <row r="66">
      <c r="A66" s="350" t="n"/>
      <c r="B66" s="350" t="n"/>
      <c r="C66" s="350" t="n"/>
      <c r="D66" s="350" t="n"/>
      <c r="E66" s="373" t="n"/>
      <c r="F66" s="372" t="inlineStr">
        <is>
          <t>Firma</t>
        </is>
      </c>
      <c r="G66" s="372" t="n"/>
      <c r="H66" s="335" t="n"/>
      <c r="I66" s="373" t="n"/>
      <c r="J66" s="372" t="inlineStr">
        <is>
          <t>Firma</t>
        </is>
      </c>
      <c r="K66" s="372" t="n"/>
      <c r="L66" s="335" t="n"/>
      <c r="M66" s="350" t="n"/>
      <c r="N66" s="350" t="n"/>
      <c r="O66" s="356" t="n"/>
    </row>
    <row r="67" ht="36" customHeight="1">
      <c r="A67" s="350" t="n"/>
      <c r="B67" s="350" t="n"/>
      <c r="C67" s="350" t="n"/>
      <c r="D67" s="350" t="n"/>
      <c r="E67" s="374" t="n"/>
      <c r="F67" s="372" t="inlineStr">
        <is>
          <t>Data</t>
        </is>
      </c>
      <c r="G67" s="372" t="inlineStr">
        <is>
          <t>29.09.2025</t>
        </is>
      </c>
      <c r="H67" s="335" t="n"/>
      <c r="I67" s="374" t="n"/>
      <c r="J67" s="372" t="inlineStr">
        <is>
          <t>Data</t>
        </is>
      </c>
      <c r="K67" s="372" t="inlineStr">
        <is>
          <t>29.09.2025</t>
        </is>
      </c>
      <c r="L67" s="335" t="n"/>
      <c r="M67" s="350" t="n"/>
      <c r="N67" s="350" t="n"/>
      <c r="O67" s="356" t="n"/>
    </row>
    <row r="68">
      <c r="A68" s="1" t="n"/>
      <c r="B68" s="1" t="n"/>
      <c r="C68" s="2" t="n"/>
      <c r="E68" s="1" t="n"/>
      <c r="F68" s="1" t="n"/>
      <c r="G68" s="1" t="n"/>
      <c r="H68" s="1" t="n"/>
      <c r="I68" s="1" t="n"/>
      <c r="J68" s="1" t="n"/>
      <c r="K68" s="1" t="n"/>
      <c r="L68" s="1" t="n"/>
      <c r="M68" s="1" t="n"/>
    </row>
  </sheetData>
  <mergeCells count="12">
    <mergeCell ref="C68:D68"/>
    <mergeCell ref="C2:M2"/>
    <mergeCell ref="A3:B3"/>
    <mergeCell ref="B64:D64"/>
    <mergeCell ref="E65:E67"/>
    <mergeCell ref="G65:H65"/>
    <mergeCell ref="I65:I67"/>
    <mergeCell ref="K65:L65"/>
    <mergeCell ref="G66:H66"/>
    <mergeCell ref="K66:L66"/>
    <mergeCell ref="G67:H67"/>
    <mergeCell ref="K67:L67"/>
  </mergeCells>
  <pageMargins left="0" right="0" top="0" bottom="0" header="0.5" footer="0.5"/>
  <pageSetup orientation="landscape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29"/>
  <sheetViews>
    <sheetView workbookViewId="0">
      <selection activeCell="A1" sqref="A1"/>
    </sheetView>
  </sheetViews>
  <sheetFormatPr baseColWidth="8" defaultRowHeight="15"/>
  <cols>
    <col width="3.33203125" customWidth="1" min="1" max="1"/>
    <col width="11.44140625" customWidth="1" min="2" max="2"/>
    <col width="54" customWidth="1" min="3" max="3"/>
    <col width="13.33203125" customWidth="1" min="4" max="4"/>
    <col width="20.5546875" customWidth="1" min="5" max="5"/>
    <col width="15" customWidth="1" min="6" max="6"/>
    <col width="13.33203125" customWidth="1" min="7" max="7"/>
    <col width="20.21875" customWidth="1" min="9" max="9"/>
    <col width="16.88671875" customWidth="1" min="10" max="10"/>
    <col width="12.88671875" customWidth="1" min="11" max="11"/>
    <col width="9.109375" customWidth="1" min="12" max="12"/>
  </cols>
  <sheetData>
    <row r="1">
      <c r="A1" s="1" t="n"/>
      <c r="B1" s="375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 ht="25.5" customHeight="1">
      <c r="A2" s="1" t="n"/>
      <c r="B2" s="376" t="inlineStr">
        <is>
          <t>ANEKSI nr.4 Raporti i realizimit të treguesve të performances së programit</t>
        </is>
      </c>
    </row>
    <row r="3" ht="41.25" customHeight="1">
      <c r="A3" s="1" t="n"/>
      <c r="B3" s="377" t="inlineStr">
        <is>
          <t>Periudha e Raportimit  Janar- Gusht  2025</t>
        </is>
      </c>
      <c r="G3" s="1" t="n"/>
      <c r="H3" s="1" t="n"/>
      <c r="I3" s="1" t="n"/>
      <c r="J3" s="1" t="n"/>
      <c r="K3" s="1" t="n"/>
    </row>
    <row r="4" ht="37.5" customHeight="1">
      <c r="A4" s="378" t="n"/>
      <c r="B4" s="379" t="inlineStr">
        <is>
          <t>Emri i Grupit</t>
        </is>
      </c>
      <c r="C4" s="380" t="inlineStr">
        <is>
          <t xml:space="preserve">Komisioneri per te Drejten e Informmmit dhe Mbrojtjen e te Dhenave personale </t>
        </is>
      </c>
      <c r="D4" s="381" t="n"/>
      <c r="E4" s="382" t="inlineStr">
        <is>
          <t>Kodi i Grupit</t>
        </is>
      </c>
      <c r="F4" s="381" t="n"/>
      <c r="G4" s="383" t="n">
        <v>89</v>
      </c>
      <c r="H4" s="381" t="n"/>
      <c r="I4" s="381" t="n"/>
      <c r="J4" s="381" t="n"/>
      <c r="K4" s="384" t="n"/>
    </row>
    <row r="5" ht="51.75" customHeight="1">
      <c r="A5" s="1" t="n"/>
      <c r="B5" s="385" t="inlineStr">
        <is>
          <t>Emri i Programit</t>
        </is>
      </c>
      <c r="C5" s="386" t="inlineStr">
        <is>
          <t>Planifikimi, Menaxhimi dhe Administrimi</t>
        </is>
      </c>
      <c r="D5" s="387" t="n"/>
      <c r="E5" s="388" t="inlineStr">
        <is>
          <t>Kodi i Programit</t>
        </is>
      </c>
      <c r="F5" s="387" t="n"/>
      <c r="G5" s="389" t="inlineStr">
        <is>
          <t>01110</t>
        </is>
      </c>
      <c r="H5" s="387" t="n"/>
      <c r="I5" s="387" t="n"/>
      <c r="J5" s="387" t="n"/>
      <c r="K5" s="390" t="n"/>
    </row>
    <row r="6" ht="56.25" customHeight="1">
      <c r="A6" s="1" t="n"/>
      <c r="B6" s="391" t="inlineStr">
        <is>
          <t>Qëllimi i politikës së  programit</t>
        </is>
      </c>
      <c r="C6" s="392" t="inlineStr">
        <is>
          <t xml:space="preserve">Fuqizimi i funksionit mbikqyrës/monitorues  në funksion të   zbatimit të kuadrit ligjor në fuqi, për garantimin  e mbrojtjes së të dhënave personale dhe ruajtjen e privatësisë, në balancë me të drejtën informimit, duke garantuar qasje në informacion, transparencë dhe llogaridhënie maksimale </t>
        </is>
      </c>
      <c r="D6" s="16" t="n"/>
      <c r="E6" s="16" t="n"/>
      <c r="F6" s="16" t="n"/>
      <c r="G6" s="16" t="n"/>
      <c r="H6" s="16" t="n"/>
      <c r="I6" s="16" t="n"/>
      <c r="J6" s="16" t="n"/>
      <c r="K6" s="393" t="n"/>
    </row>
    <row r="7" ht="56.25" customHeight="1">
      <c r="A7" s="1" t="n"/>
      <c r="B7" s="394" t="inlineStr">
        <is>
          <t>Treguesit e performancës në nivel qëllimi</t>
        </is>
      </c>
      <c r="C7" s="75" t="n"/>
      <c r="D7" s="395" t="inlineStr">
        <is>
          <t>Treguesit e performancës/Produktet:</t>
        </is>
      </c>
      <c r="E7" s="16" t="n"/>
      <c r="F7" s="16" t="n"/>
      <c r="G7" s="16" t="n"/>
      <c r="H7" s="16" t="n"/>
      <c r="I7" s="16" t="n"/>
      <c r="J7" s="16" t="n"/>
      <c r="K7" s="393" t="n"/>
    </row>
    <row r="8" ht="57.6" customHeight="1">
      <c r="A8" s="1" t="n"/>
      <c r="B8" s="391" t="inlineStr">
        <is>
          <t xml:space="preserve">Kodi i treguesit </t>
        </is>
      </c>
      <c r="C8" s="396" t="inlineStr">
        <is>
          <t xml:space="preserve">Emërtimi i treguesit </t>
        </is>
      </c>
      <c r="D8" s="397" t="inlineStr">
        <is>
          <t>Tregues me bazë 
 gjinore 
( PO )</t>
        </is>
      </c>
      <c r="E8" s="397" t="inlineStr">
        <is>
          <t>Njësia matese</t>
        </is>
      </c>
      <c r="F8" s="397" t="inlineStr">
        <is>
          <t xml:space="preserve">Fakti i Vitit
Paraardhës  </t>
        </is>
      </c>
      <c r="G8" s="398" t="inlineStr">
        <is>
          <t xml:space="preserve">Buxheti Vjetor 2025
Plan Fillestar 
 </t>
        </is>
      </c>
      <c r="H8" s="398" t="inlineStr">
        <is>
          <t>Buxheti Vjetor 
Plan i Rishikuar 
Viti 2025</t>
        </is>
      </c>
      <c r="I8" s="398" t="inlineStr">
        <is>
          <t>Fakti 
i 
Periudhës/progresive</t>
        </is>
      </c>
      <c r="J8" s="397" t="inlineStr">
        <is>
          <t>Ndryshimi 
(Plan - Fakt)</t>
        </is>
      </c>
      <c r="K8" s="395" t="inlineStr">
        <is>
          <t>% e realizimit</t>
        </is>
      </c>
    </row>
    <row r="9" ht="36.75" customHeight="1">
      <c r="A9" s="1" t="n"/>
      <c r="B9" s="399" t="n"/>
      <c r="C9" s="400" t="inlineStr">
        <is>
          <t xml:space="preserve"> Përqindja/Vendime të Komisionerit të lëna në fuqi nga gjykata/ kundrejt totalit </t>
        </is>
      </c>
      <c r="D9" s="401" t="n"/>
      <c r="E9" s="402" t="inlineStr">
        <is>
          <t>%</t>
        </is>
      </c>
      <c r="F9" s="403" t="n">
        <v>0.85</v>
      </c>
      <c r="G9" s="404" t="n">
        <v>0.85</v>
      </c>
      <c r="H9" s="404" t="n">
        <v>0.85</v>
      </c>
      <c r="I9" s="405" t="n">
        <v>0.9</v>
      </c>
      <c r="J9" s="404">
        <f>I9-H9</f>
        <v/>
      </c>
      <c r="K9" s="406" t="n">
        <v>1.05</v>
      </c>
    </row>
    <row r="10" ht="34.5" customHeight="1">
      <c r="A10" s="1" t="n"/>
      <c r="B10" s="407" t="inlineStr">
        <is>
          <t>Objektivat e politikës së programit</t>
        </is>
      </c>
      <c r="C10" s="75" t="n"/>
      <c r="D10" s="408" t="inlineStr">
        <is>
          <t>Përpunimi i ligjshëm i të dhënave personale,  duke respektuar dhe garantuar të drejtat dhe liritë themelore të njeriut të drejtën e ruajtjes së jetës private si dhe  garantimi i aksesit në informacioni për publikun për ushtrimin e të drejtave  si dhe formimin e pikëpamjeve të publikut për gjendjen e shtetit dhe të shoqërisë.</t>
        </is>
      </c>
      <c r="E10" s="409" t="n"/>
      <c r="F10" s="409" t="n"/>
      <c r="G10" s="409" t="n"/>
      <c r="H10" s="409" t="n"/>
      <c r="I10" s="409" t="n"/>
      <c r="J10" s="409" t="n"/>
      <c r="K10" s="410" t="n"/>
    </row>
    <row r="11" ht="44.25" customHeight="1">
      <c r="A11" s="1" t="n"/>
      <c r="B11" s="411" t="inlineStr">
        <is>
          <t xml:space="preserve">Objektivi </t>
        </is>
      </c>
      <c r="C11" s="412" t="inlineStr">
        <is>
          <t>Përpunimi i ligjshëm i të dhënave personale,  duke respektuar dhe garantuar të drejtat dhe liritë themelore të njeriut të drejtën e ruajtjes së jetës private si dhe  garantimi i aksesit në informacioni për publikun për ushtrimin e të drejtave  si dhe formimin e pikëpamjeve të publikut për gjendjen e shtetit dhe të shoqërisë.</t>
        </is>
      </c>
      <c r="D11" s="16" t="n"/>
      <c r="E11" s="16" t="n"/>
      <c r="F11" s="16" t="n"/>
      <c r="G11" s="16" t="n"/>
      <c r="H11" s="16" t="n"/>
      <c r="I11" s="16" t="n"/>
      <c r="J11" s="16" t="n"/>
      <c r="K11" s="393" t="n"/>
    </row>
    <row r="12" ht="69" customHeight="1">
      <c r="A12" s="1" t="n"/>
      <c r="B12" s="413" t="n">
        <v>1</v>
      </c>
      <c r="C12" s="414" t="inlineStr">
        <is>
          <t xml:space="preserve"> Përqindja  e numrit të Autoriteteve Publike me program transparence të publikuar, sipas formatit të miratuar nga Komisioneri dhe të përditësuar me informacion kundrejt totalit të institucioneve</t>
        </is>
      </c>
      <c r="D12" s="415" t="n"/>
      <c r="E12" s="415" t="inlineStr">
        <is>
          <t>%</t>
        </is>
      </c>
      <c r="F12" s="403" t="n">
        <v>0.85</v>
      </c>
      <c r="G12" s="403" t="n">
        <v>0.85</v>
      </c>
      <c r="H12" s="403" t="n">
        <v>0.85</v>
      </c>
      <c r="I12" s="404" t="n">
        <v>0.96</v>
      </c>
      <c r="J12" s="404">
        <f>I12-H12</f>
        <v/>
      </c>
      <c r="K12" s="406" t="n">
        <v>1.05</v>
      </c>
    </row>
    <row r="13" ht="57" customHeight="1">
      <c r="A13" s="1" t="n"/>
      <c r="B13" s="413" t="n">
        <v>2</v>
      </c>
      <c r="C13" s="414" t="inlineStr">
        <is>
          <t xml:space="preserve"> Niveli i zbatimit të akteve të Komisionerit  lidhur me të drejtën e informimit kundrejt totalit  </t>
        </is>
      </c>
      <c r="D13" s="415" t="n"/>
      <c r="E13" s="416" t="inlineStr">
        <is>
          <t>%</t>
        </is>
      </c>
      <c r="F13" s="417" t="n">
        <v>0.8</v>
      </c>
      <c r="G13" s="417" t="n">
        <v>0.8</v>
      </c>
      <c r="H13" s="417" t="n">
        <v>0.8</v>
      </c>
      <c r="I13" s="418" t="n">
        <v>0.85</v>
      </c>
      <c r="J13" s="404">
        <f>I13-H13</f>
        <v/>
      </c>
      <c r="K13" s="406" t="n">
        <v>1.05</v>
      </c>
    </row>
    <row r="14" ht="38.25" customHeight="1">
      <c r="A14" s="1" t="n"/>
      <c r="B14" s="413" t="n">
        <v>3</v>
      </c>
      <c r="C14" s="414" t="inlineStr">
        <is>
          <t xml:space="preserve"> Niveli i zbatimit të akteve të Komisionerit  lidhur me   me mbrojtjen e të dhënave  të  zbatuara, kundrejt totalit </t>
        </is>
      </c>
      <c r="D14" s="415" t="n"/>
      <c r="E14" s="415" t="inlineStr">
        <is>
          <t>%</t>
        </is>
      </c>
      <c r="F14" s="403" t="n">
        <v>0.85</v>
      </c>
      <c r="G14" s="403" t="n">
        <v>0.87</v>
      </c>
      <c r="H14" s="403" t="n">
        <v>0.87</v>
      </c>
      <c r="I14" s="415" t="n">
        <v>0</v>
      </c>
      <c r="J14" s="415" t="n">
        <v>0</v>
      </c>
      <c r="K14" s="406" t="n">
        <v>0</v>
      </c>
    </row>
    <row r="15" ht="39" customHeight="1">
      <c r="A15" s="1" t="n"/>
      <c r="B15" s="413" t="n">
        <v>4</v>
      </c>
      <c r="C15" s="414" t="inlineStr">
        <is>
          <t>Përqindja e grave në poste drejtuese në raport me totalin e posteve drejtuese në sherbimin civil në KDIMDP.</t>
        </is>
      </c>
      <c r="D15" s="415" t="inlineStr">
        <is>
          <t>po</t>
        </is>
      </c>
      <c r="E15" s="415" t="inlineStr">
        <is>
          <t>%</t>
        </is>
      </c>
      <c r="F15" s="403" t="n">
        <v>0.75</v>
      </c>
      <c r="G15" s="404" t="n">
        <v>0.8</v>
      </c>
      <c r="H15" s="404" t="n">
        <v>0.8</v>
      </c>
      <c r="I15" s="404" t="n">
        <v>0.85</v>
      </c>
      <c r="J15" s="404">
        <f>I15-H15</f>
        <v/>
      </c>
      <c r="K15" s="406" t="n">
        <v>1.05</v>
      </c>
    </row>
    <row r="16" ht="40.5" customHeight="1">
      <c r="A16" s="1" t="n"/>
      <c r="B16" s="419" t="inlineStr">
        <is>
          <t>Produktet</t>
        </is>
      </c>
      <c r="C16" s="75" t="n"/>
      <c r="D16" s="420" t="n"/>
      <c r="E16" s="16" t="n"/>
      <c r="F16" s="16" t="n"/>
      <c r="G16" s="16" t="n"/>
      <c r="H16" s="16" t="n"/>
      <c r="I16" s="16" t="n"/>
      <c r="J16" s="16" t="n"/>
      <c r="K16" s="393" t="n"/>
    </row>
    <row r="17" ht="45.75" customHeight="1">
      <c r="A17" s="1" t="n"/>
      <c r="B17" s="421" t="inlineStr">
        <is>
          <t>Kodi i treguesit</t>
        </is>
      </c>
      <c r="C17" s="422" t="inlineStr">
        <is>
          <t>Emërtimi i treguesit</t>
        </is>
      </c>
      <c r="D17" s="408" t="n"/>
      <c r="E17" s="409" t="n"/>
      <c r="F17" s="409" t="n"/>
      <c r="G17" s="409" t="n"/>
      <c r="H17" s="409" t="n"/>
      <c r="I17" s="409" t="n"/>
      <c r="J17" s="409" t="n"/>
      <c r="K17" s="410" t="n"/>
    </row>
    <row r="18" ht="27" customHeight="1">
      <c r="A18" s="1" t="n"/>
      <c r="B18" s="423" t="inlineStr">
        <is>
          <t>98901AA</t>
        </is>
      </c>
      <c r="C18" s="424" t="inlineStr">
        <is>
          <t>Mbikëqyrje dhe inspektime të kryera.</t>
        </is>
      </c>
      <c r="D18" s="425" t="n"/>
      <c r="E18" s="426" t="inlineStr">
        <is>
          <t>Numër misionesh mbikëqyrjeje.</t>
        </is>
      </c>
      <c r="F18" s="427" t="n">
        <v>1840</v>
      </c>
      <c r="G18" s="427" t="n">
        <v>2000</v>
      </c>
      <c r="H18" s="427" t="n">
        <v>2000</v>
      </c>
      <c r="I18" s="427" t="n">
        <v>1547</v>
      </c>
      <c r="J18" s="427">
        <f>H18-I18</f>
        <v/>
      </c>
      <c r="K18" s="428">
        <f>I18/H18*100</f>
        <v/>
      </c>
    </row>
    <row r="19" ht="27" customHeight="1">
      <c r="A19" s="1" t="n"/>
      <c r="B19" s="423" t="n"/>
      <c r="C19" s="424" t="n"/>
      <c r="D19" s="425" t="n"/>
      <c r="E19" s="426" t="inlineStr">
        <is>
          <t xml:space="preserve">lekë </t>
        </is>
      </c>
      <c r="F19" s="427" t="n">
        <v>154204397</v>
      </c>
      <c r="G19" s="427" t="n">
        <v>160700000</v>
      </c>
      <c r="H19" s="427" t="n">
        <v>160700000</v>
      </c>
      <c r="I19" s="427" t="n">
        <v>88407411</v>
      </c>
      <c r="J19" s="427">
        <f>H19-I19</f>
        <v/>
      </c>
      <c r="K19" s="428">
        <f>I19/H19*100</f>
        <v/>
      </c>
    </row>
    <row r="20" ht="43.5" customHeight="1">
      <c r="A20" s="1" t="n"/>
      <c r="B20" s="423" t="inlineStr">
        <is>
          <t>18AD102</t>
        </is>
      </c>
      <c r="C20" s="424" t="inlineStr">
        <is>
          <t>Blerje pajisje zyre/elektronike/kompjuerike /vegla /pajisje Pajisje elektronike/ dhe zyre te blera</t>
        </is>
      </c>
      <c r="D20" s="425" t="n"/>
      <c r="E20" s="426" t="inlineStr">
        <is>
          <t>Numër pajisje</t>
        </is>
      </c>
      <c r="F20" s="429" t="n">
        <v>10</v>
      </c>
      <c r="G20" s="427" t="n">
        <v>10</v>
      </c>
      <c r="H20" s="427" t="n">
        <v>20</v>
      </c>
      <c r="I20" s="427" t="n">
        <v>0</v>
      </c>
      <c r="J20" s="427" t="n"/>
      <c r="K20" s="428" t="n"/>
    </row>
    <row r="21" ht="27" customHeight="1">
      <c r="A21" s="1" t="n"/>
      <c r="B21" s="423" t="n"/>
      <c r="C21" s="424" t="n"/>
      <c r="D21" s="425" t="n"/>
      <c r="E21" s="430" t="inlineStr">
        <is>
          <t xml:space="preserve">leke </t>
        </is>
      </c>
      <c r="F21" s="431" t="n">
        <v>16362000</v>
      </c>
      <c r="G21" s="432" t="n">
        <v>1000000</v>
      </c>
      <c r="H21" s="432" t="n">
        <v>5000000</v>
      </c>
      <c r="I21" s="432" t="n">
        <v>0</v>
      </c>
      <c r="J21" s="432" t="n">
        <v>0</v>
      </c>
      <c r="K21" s="433">
        <f>I21/H21*100</f>
        <v/>
      </c>
    </row>
    <row r="22" ht="27" customHeight="1">
      <c r="A22" s="1" t="n"/>
      <c r="B22" s="423" t="inlineStr">
        <is>
          <t>25AC102</t>
        </is>
      </c>
      <c r="C22" s="424" t="inlineStr">
        <is>
          <t xml:space="preserve">Dixhitalizim i programit të Transparencës </t>
        </is>
      </c>
      <c r="D22" s="425" t="n"/>
      <c r="E22" s="430" t="inlineStr">
        <is>
          <t xml:space="preserve">nr soft </t>
        </is>
      </c>
      <c r="F22" s="431" t="n"/>
      <c r="G22" s="432" t="n">
        <v>1</v>
      </c>
      <c r="H22" s="432" t="n">
        <v>1</v>
      </c>
      <c r="I22" s="432" t="n">
        <v>0</v>
      </c>
      <c r="J22" s="432" t="n">
        <v>0</v>
      </c>
      <c r="K22" s="433">
        <f>I22/H22*100</f>
        <v/>
      </c>
    </row>
    <row r="23" ht="27" customHeight="1">
      <c r="A23" s="1" t="n"/>
      <c r="B23" s="423" t="n"/>
      <c r="C23" s="424" t="n"/>
      <c r="D23" s="425" t="n"/>
      <c r="E23" s="430" t="inlineStr">
        <is>
          <t xml:space="preserve">leke </t>
        </is>
      </c>
      <c r="F23" s="431" t="n"/>
      <c r="G23" s="432" t="n">
        <v>8000000</v>
      </c>
      <c r="H23" s="432" t="n">
        <v>8000000</v>
      </c>
      <c r="I23" s="432" t="n"/>
      <c r="J23" s="432" t="n"/>
      <c r="K23" s="433" t="n"/>
    </row>
    <row r="24" ht="15.6" customHeight="1">
      <c r="A24" s="1" t="n"/>
      <c r="B24" s="434" t="n"/>
      <c r="C24" s="435" t="n"/>
      <c r="D24" s="435" t="n"/>
      <c r="E24" s="435" t="n"/>
      <c r="F24" s="435" t="n"/>
      <c r="G24" s="435" t="n"/>
      <c r="H24" s="435" t="n"/>
      <c r="I24" s="435" t="n"/>
      <c r="J24" s="435" t="n"/>
      <c r="K24" s="435" t="n"/>
    </row>
    <row r="25" ht="15.6" customHeight="1">
      <c r="A25" s="1" t="n"/>
      <c r="B25" s="436" t="n"/>
      <c r="C25" s="437" t="n"/>
      <c r="D25" s="437" t="n"/>
      <c r="E25" s="437" t="n"/>
      <c r="F25" s="437" t="n"/>
      <c r="G25" s="437" t="n"/>
      <c r="H25" s="437" t="n"/>
      <c r="I25" s="437" t="n"/>
      <c r="J25" s="437" t="n"/>
      <c r="K25" s="437" t="n"/>
    </row>
    <row r="26" ht="27.75" customHeight="1">
      <c r="A26" s="1" t="n"/>
      <c r="B26" s="437" t="n"/>
      <c r="C26" s="438" t="inlineStr">
        <is>
          <t xml:space="preserve">Drejtuesi/Nëpunësi Zbatues </t>
        </is>
      </c>
      <c r="D26" s="439" t="inlineStr">
        <is>
          <t>Emri</t>
        </is>
      </c>
      <c r="E26" s="439" t="inlineStr">
        <is>
          <t>L.Morina</t>
        </is>
      </c>
      <c r="F26" s="438" t="inlineStr">
        <is>
          <t xml:space="preserve"> Nëpunësi Autorizues /S.Përgj</t>
        </is>
      </c>
      <c r="G26" s="440" t="n"/>
      <c r="H26" s="441" t="n"/>
      <c r="I26" s="439" t="inlineStr">
        <is>
          <t>Emri</t>
        </is>
      </c>
      <c r="J26" s="439" t="inlineStr">
        <is>
          <t xml:space="preserve">Blerta Nerguti </t>
        </is>
      </c>
      <c r="K26" s="335" t="n"/>
    </row>
    <row r="27" ht="27.75" customHeight="1">
      <c r="A27" s="1" t="n"/>
      <c r="B27" s="437" t="n"/>
      <c r="C27" s="373" t="n"/>
      <c r="D27" s="439" t="inlineStr">
        <is>
          <t>Firma</t>
        </is>
      </c>
      <c r="E27" s="439" t="n"/>
      <c r="F27" s="442" t="n"/>
      <c r="H27" s="443" t="n"/>
      <c r="I27" s="439" t="inlineStr">
        <is>
          <t>Firma</t>
        </is>
      </c>
      <c r="J27" s="439" t="n"/>
      <c r="K27" s="335" t="n"/>
    </row>
    <row r="28" ht="27.75" customHeight="1">
      <c r="A28" s="1" t="n"/>
      <c r="B28" s="437" t="n"/>
      <c r="C28" s="374" t="n"/>
      <c r="D28" s="439" t="inlineStr">
        <is>
          <t>Data</t>
        </is>
      </c>
      <c r="E28" s="136" t="inlineStr">
        <is>
          <t>29.09.2025</t>
        </is>
      </c>
      <c r="F28" s="444" t="n"/>
      <c r="G28" s="445" t="n"/>
      <c r="H28" s="446" t="n"/>
      <c r="I28" s="439" t="inlineStr">
        <is>
          <t>Data</t>
        </is>
      </c>
      <c r="J28" s="439" t="inlineStr">
        <is>
          <t>29.09.2025</t>
        </is>
      </c>
      <c r="K28" s="335" t="n"/>
    </row>
    <row r="29" ht="15.6" customHeight="1">
      <c r="B29" s="447" t="n"/>
      <c r="C29" s="448" t="n"/>
      <c r="D29" s="448" t="n"/>
      <c r="E29" s="448" t="n"/>
      <c r="F29" s="448" t="n"/>
      <c r="G29" s="448" t="n"/>
      <c r="H29" s="448" t="n"/>
      <c r="I29" s="448" t="n"/>
      <c r="J29" s="448" t="n"/>
      <c r="K29" s="448" t="n"/>
    </row>
  </sheetData>
  <mergeCells count="23">
    <mergeCell ref="B2:K2"/>
    <mergeCell ref="B3:F3"/>
    <mergeCell ref="C4:D4"/>
    <mergeCell ref="E4:F4"/>
    <mergeCell ref="G4:K4"/>
    <mergeCell ref="C5:D5"/>
    <mergeCell ref="E5:F5"/>
    <mergeCell ref="G5:K5"/>
    <mergeCell ref="C6:K6"/>
    <mergeCell ref="B7:C7"/>
    <mergeCell ref="D7:K7"/>
    <mergeCell ref="B10:C10"/>
    <mergeCell ref="D10:K10"/>
    <mergeCell ref="C11:K11"/>
    <mergeCell ref="B16:C16"/>
    <mergeCell ref="D16:K16"/>
    <mergeCell ref="J28:K28"/>
    <mergeCell ref="D17:K17"/>
    <mergeCell ref="B24:K24"/>
    <mergeCell ref="J26:K26"/>
    <mergeCell ref="J27:K27"/>
    <mergeCell ref="C26:C28"/>
    <mergeCell ref="F26:H28"/>
  </mergeCells>
  <pageMargins left="0" right="0" top="0" bottom="0" header="0.5" footer="0.5"/>
  <pageSetup orientation="landscape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2025-10-03T08:22:54Z</dcterms:created>
  <dcterms:modified xmlns:dcterms="http://purl.org/dc/terms/" xmlns:xsi="http://www.w3.org/2001/XMLSchema-instance" xsi:type="dcterms:W3CDTF">2025-10-03T08:22:54Z</dcterms:modified>
</cp:coreProperties>
</file>