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1570" windowHeight="7485" activeTab="5"/>
  </bookViews>
  <sheets>
    <sheet name="Aneksi nr.1" sheetId="1" r:id="rId1"/>
    <sheet name="Aneksi 1.1" sheetId="2" r:id="rId2"/>
    <sheet name="Aneksi 1.2" sheetId="3" r:id="rId3"/>
    <sheet name="Aneksi nr.2" sheetId="4" r:id="rId4"/>
    <sheet name="Aneksi 2.1" sheetId="5" r:id="rId5"/>
    <sheet name="Aneksi nr.3" sheetId="6" r:id="rId6"/>
    <sheet name="Aneksi 3.1" sheetId="7" r:id="rId7"/>
    <sheet name="Aneksi 3.2" sheetId="8" r:id="rId8"/>
    <sheet name="Aneksi nr.4" sheetId="9" r:id="rId9"/>
  </sheets>
  <definedNames>
    <definedName name="JR_PAGE_ANCHOR_0_1">'Aneksi nr.1'!$A$1</definedName>
  </definedNames>
  <calcPr calcId="162913"/>
</workbook>
</file>

<file path=xl/calcChain.xml><?xml version="1.0" encoding="utf-8"?>
<calcChain xmlns="http://schemas.openxmlformats.org/spreadsheetml/2006/main">
  <c r="J13" i="9" l="1"/>
  <c r="L15" i="6" l="1"/>
  <c r="I15" i="6"/>
  <c r="F15" i="6"/>
  <c r="J14" i="6"/>
  <c r="S13" i="6"/>
  <c r="R13" i="6"/>
  <c r="S12" i="6"/>
  <c r="R12" i="6"/>
  <c r="S11" i="6"/>
  <c r="R11" i="6"/>
  <c r="Q11" i="6"/>
  <c r="J11" i="6"/>
  <c r="U13" i="5" l="1"/>
  <c r="U12" i="5"/>
  <c r="U11" i="5"/>
  <c r="U9" i="5"/>
  <c r="U8" i="5"/>
  <c r="U7" i="5"/>
  <c r="D41" i="4" l="1"/>
  <c r="M32" i="4"/>
  <c r="J32" i="4"/>
  <c r="M31" i="4"/>
  <c r="J31" i="4"/>
  <c r="F30" i="4"/>
  <c r="F33" i="4" s="1"/>
  <c r="M29" i="4"/>
  <c r="J29" i="4"/>
  <c r="J28" i="4"/>
  <c r="J27" i="4"/>
  <c r="J26" i="4"/>
  <c r="J25" i="4"/>
  <c r="J24" i="4"/>
  <c r="K22" i="4"/>
  <c r="K30" i="4" s="1"/>
  <c r="K33" i="4" s="1"/>
  <c r="H22" i="4"/>
  <c r="H30" i="4" s="1"/>
  <c r="F22" i="4"/>
  <c r="D22" i="4"/>
  <c r="D30" i="4" s="1"/>
  <c r="D33" i="4" s="1"/>
  <c r="M21" i="4"/>
  <c r="M20" i="4"/>
  <c r="J20" i="4"/>
  <c r="M19" i="4"/>
  <c r="J19" i="4"/>
  <c r="M18" i="4"/>
  <c r="J18" i="4"/>
  <c r="M17" i="4"/>
  <c r="J17" i="4"/>
  <c r="M16" i="4"/>
  <c r="J16" i="4"/>
  <c r="M15" i="4"/>
  <c r="M22" i="4" s="1"/>
  <c r="J15" i="4"/>
  <c r="J22" i="4" s="1"/>
  <c r="M30" i="4" l="1"/>
  <c r="H33" i="4"/>
  <c r="M33" i="4" s="1"/>
  <c r="R13" i="3" l="1"/>
  <c r="R12" i="3"/>
  <c r="R11" i="3"/>
  <c r="Q9" i="3"/>
  <c r="P9" i="3"/>
  <c r="L9" i="3"/>
  <c r="K9" i="3"/>
  <c r="J9" i="3"/>
  <c r="I9" i="3"/>
  <c r="R9" i="3" s="1"/>
  <c r="R8" i="3"/>
  <c r="R7" i="3"/>
  <c r="R6" i="3"/>
  <c r="R5" i="3"/>
  <c r="M15" i="2" l="1"/>
  <c r="J15" i="2"/>
  <c r="I15" i="2"/>
  <c r="H15" i="2"/>
  <c r="O15" i="2" s="1"/>
  <c r="O14" i="2"/>
  <c r="O13" i="2"/>
  <c r="O12" i="2"/>
  <c r="O11" i="2"/>
  <c r="O10" i="2"/>
  <c r="O9" i="2"/>
  <c r="O8" i="2"/>
  <c r="O7" i="2"/>
  <c r="N35" i="1" l="1"/>
  <c r="N34" i="1"/>
  <c r="N27" i="1"/>
  <c r="N28" i="1"/>
  <c r="N29" i="1"/>
  <c r="N30" i="1"/>
  <c r="N31" i="1"/>
  <c r="N32" i="1"/>
  <c r="N26" i="1"/>
  <c r="N19" i="1"/>
  <c r="N20" i="1"/>
  <c r="N21" i="1"/>
  <c r="N22" i="1"/>
  <c r="N23" i="1"/>
  <c r="N24" i="1"/>
  <c r="N18" i="1"/>
  <c r="N14" i="1"/>
  <c r="N13" i="1"/>
  <c r="N12" i="1"/>
  <c r="F25" i="1"/>
  <c r="M25" i="1" l="1"/>
  <c r="L25" i="1"/>
  <c r="L33" i="1" s="1"/>
  <c r="H25" i="1"/>
  <c r="G25" i="1"/>
  <c r="G33" i="1" s="1"/>
  <c r="N25" i="1" l="1"/>
  <c r="N33" i="1" s="1"/>
</calcChain>
</file>

<file path=xl/sharedStrings.xml><?xml version="1.0" encoding="utf-8"?>
<sst xmlns="http://schemas.openxmlformats.org/spreadsheetml/2006/main" count="907" uniqueCount="293">
  <si>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</si>
  <si>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</si>
  <si>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</si>
  <si>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</si>
  <si>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</si>
  <si>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</si>
  <si>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</si>
  <si>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</si>
  <si>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</si>
  <si>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</si>
  <si>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</si>
  <si>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</si>
  <si>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</si>
  <si>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</si>
  <si>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</si>
  <si>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</si>
  <si>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</si>
  <si>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</si>
  <si>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</si>
  <si>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</si>
  <si>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</si>
  <si>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</si>
  <si>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</si>
  <si>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</si>
  <si>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</si>
  <si>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</si>
  <si>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</si>
  <si>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</si>
  <si>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</si>
  <si>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</si>
  <si>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</si>
  <si>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</si>
  <si>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</si>
  <si>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</si>
  <si>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</si>
  <si>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</si>
  <si>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</si>
  <si>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</si>
  <si>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</si>
  <si>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</si>
  <si>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</si>
  <si>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</si>
  <si>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</si>
  <si>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</si>
  <si>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</si>
  <si>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</si>
  <si>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</si>
  <si>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</si>
  <si>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</si>
  <si>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</si>
  <si>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</si>
  <si>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</si>
  <si>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</si>
  <si>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</si>
  <si>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</si>
  <si>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</si>
  <si>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</si>
  <si>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</si>
  <si>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</si>
  <si>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</si>
  <si>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</si>
  <si>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 xml:space="preserve">Komisioneri per te Drejten e Informimit dhe Mbrojtjen e te Dhenave Personale </t>
  </si>
  <si>
    <t>Periudha e Raportimit  Janar prill 2024</t>
  </si>
  <si>
    <t>Viti paraardhës 2023</t>
  </si>
  <si>
    <t>Plani Fillestar
 Vjetor 
Viti 2024</t>
  </si>
  <si>
    <t>10 (3-8)</t>
  </si>
  <si>
    <t>Plani Vjetor
 i Rishikuar
 Viti 2024</t>
  </si>
  <si>
    <t>Shpenzime Faktike të Periudhës/Progresive Janar- Prill 2024</t>
  </si>
  <si>
    <t xml:space="preserve">Nepunesi Autorizues </t>
  </si>
  <si>
    <t>30.05.2024</t>
  </si>
  <si>
    <t xml:space="preserve">Besnik Dervishi </t>
  </si>
  <si>
    <t xml:space="preserve">ANEKSI 1.1 Raporti i Shpenzimeve të Ministrisë/Institucionit sipas kapitujve </t>
  </si>
  <si>
    <t>Periudha e Raportimit  Janar Prill 2024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</si>
  <si>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</si>
  <si>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</si>
  <si>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</si>
  <si>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</si>
  <si>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</si>
  <si>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</si>
  <si>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</si>
  <si>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</si>
  <si>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</si>
  <si>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</si>
  <si>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</si>
  <si>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</si>
  <si>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</si>
  <si>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</si>
  <si>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</si>
  <si>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</si>
  <si>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</si>
  <si>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</si>
  <si>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</si>
  <si>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</si>
  <si>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</si>
  <si>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</si>
  <si>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</si>
  <si>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</si>
  <si>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Aneksi 1.2 "Shpenzimet Buxhetore në Total Programi dhe Total Ministrie/Institucioni Buxhetor"</t>
  </si>
  <si>
    <t>Periudha e Raportimit Janar- Prill 2024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</si>
  <si>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</si>
  <si>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</si>
  <si>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</si>
  <si>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</si>
  <si>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</si>
  <si>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</si>
  <si>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</si>
  <si>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</si>
  <si>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</si>
  <si>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</si>
  <si>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</si>
  <si>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</si>
  <si>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</si>
  <si>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</si>
  <si>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</si>
  <si>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</si>
  <si>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</si>
  <si>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</si>
  <si>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 xml:space="preserve">Drejtuesi </t>
  </si>
  <si>
    <t xml:space="preserve">Lindita Morina </t>
  </si>
  <si>
    <t>Titullari/</t>
  </si>
  <si>
    <t xml:space="preserve">N.Autorizues </t>
  </si>
  <si>
    <t>ANEKSI nr. 2 Raporti mbi Ekzekutimin e Buxhetit në nivelin e Programit të Buxhetit</t>
  </si>
  <si>
    <t xml:space="preserve">Periudha e Raportimit  Janar- Prill 2024 </t>
  </si>
  <si>
    <t xml:space="preserve"> Emri i Grupit</t>
  </si>
  <si>
    <t>Instituti i Studimeve te Krimeve te Komunizmit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</si>
  <si>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</si>
  <si>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</si>
  <si>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</si>
  <si>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</si>
  <si>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</si>
  <si>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</si>
  <si>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</si>
  <si>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Shpenzime Faktike të Periudhës/Progresive</t>
  </si>
  <si>
    <t>10 (5-8)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</si>
  <si>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</si>
  <si>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</si>
  <si>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</si>
  <si>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</si>
  <si>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</si>
  <si>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</si>
  <si>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</si>
  <si>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</si>
  <si>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</si>
  <si>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</si>
  <si>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</si>
  <si>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</si>
  <si>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98910AA</t>
  </si>
  <si>
    <t xml:space="preserve">Mbikqyrje/ inspektime/ ankesa </t>
  </si>
  <si>
    <t>18AC202</t>
  </si>
  <si>
    <t>Blerje pajisje zyre/elektronike/kompjuterike/instrumenta/vegla .instrumenta/vegla</t>
  </si>
  <si>
    <t>M890008</t>
  </si>
  <si>
    <t xml:space="preserve">Sistemi elektronik I menaxhimit te praktikave dhe te Dhenave </t>
  </si>
  <si>
    <t>Totali Shpenzime për Investime</t>
  </si>
  <si>
    <t>M890002</t>
  </si>
  <si>
    <t>Blerje pajisje kompjuterike</t>
  </si>
  <si>
    <t xml:space="preserve">Emri Lindita Morina </t>
  </si>
  <si>
    <t>Data 30.05.2024</t>
  </si>
  <si>
    <t>RAPORTI 2/1  Shpenzimet e programit sipas kapitujve</t>
  </si>
  <si>
    <t>Periudha e Raportimit  Janar- Prill 2024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</si>
  <si>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</si>
  <si>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</si>
  <si>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</si>
  <si>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</si>
  <si>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</si>
  <si>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</si>
  <si>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</si>
  <si>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 xml:space="preserve">Drejtuesi  </t>
  </si>
  <si>
    <t xml:space="preserve">Lindita  Morina </t>
  </si>
  <si>
    <t>ANEKSI nr.3 Raporti i performancës së produkteve të programit</t>
  </si>
  <si>
    <t xml:space="preserve">Komisioneri per te Drejten e Informimit dhe Mbrojtjen e te Dhenave personale 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</si>
  <si>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</si>
  <si>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</si>
  <si>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</si>
  <si>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</si>
  <si>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</si>
  <si>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</si>
  <si>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</si>
  <si>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</si>
  <si>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</si>
  <si>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</si>
  <si>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</si>
  <si>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</si>
  <si>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</si>
  <si>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</si>
  <si>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</si>
  <si>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</si>
  <si>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</si>
  <si>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</si>
  <si>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</si>
  <si>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</si>
  <si>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</si>
  <si>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</si>
  <si>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</si>
  <si>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</si>
  <si>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</si>
  <si>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</si>
  <si>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</si>
  <si>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</si>
  <si>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98901AA</t>
  </si>
  <si>
    <t xml:space="preserve">Mbikqyrje/ankesa/inspektime </t>
  </si>
  <si>
    <t>18AD102</t>
  </si>
  <si>
    <t xml:space="preserve">Blerje pajisjezyre/kompjuyerike/elektronike/vegla pajisje </t>
  </si>
  <si>
    <t xml:space="preserve">numer pajisje </t>
  </si>
  <si>
    <t>M920008</t>
  </si>
  <si>
    <t xml:space="preserve">Sistemelektronik I menaxhimit te praktikave dhe te dhenave </t>
  </si>
  <si>
    <t xml:space="preserve">numer </t>
  </si>
  <si>
    <t xml:space="preserve">Blerje pajisje kompjuterike </t>
  </si>
  <si>
    <t>T</t>
  </si>
  <si>
    <t>Produktet e realizuara nga përdorimi i të ardhurave jashtë limitit (Nga kapitulli 06)</t>
  </si>
  <si>
    <t xml:space="preserve">Lindita   Morina </t>
  </si>
  <si>
    <t>Titullari/ Nëpunësi i   Autorizuar</t>
  </si>
  <si>
    <t>Aneksi 3.1 Raporti i performancës së produkteve të programit sipas artikujve</t>
  </si>
  <si>
    <t>Periudha Janar- Prill 2024</t>
  </si>
  <si>
    <t>Kodi I Produktit</t>
  </si>
  <si>
    <t>Sasia</t>
  </si>
  <si>
    <t>Transferta për Buxhetet Familjare dhe Individët</t>
  </si>
  <si>
    <t xml:space="preserve">Blerje pajisje zyre/elektronike/kompjuterike/instrumenta </t>
  </si>
  <si>
    <t>01111</t>
  </si>
  <si>
    <t xml:space="preserve">Plani I rishikuar </t>
  </si>
  <si>
    <t>Totali i shpenzime buxhetore</t>
  </si>
  <si>
    <t xml:space="preserve">Drejtuesi   </t>
  </si>
  <si>
    <t>Titullari/ Nëpunësi i Autorizuar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</si>
  <si>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</si>
  <si>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</si>
  <si>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</si>
  <si>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</si>
  <si>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</si>
  <si>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</si>
  <si>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</si>
  <si>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</si>
  <si>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92</t>
  </si>
  <si>
    <t>99201AA</t>
  </si>
  <si>
    <t>Libra për të botuar - Enciklopedia vëllimi i VIII dhe Kolana e pervitshme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</si>
  <si>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</si>
  <si>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</si>
  <si>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</si>
  <si>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</si>
  <si>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</si>
  <si>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</si>
  <si>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</si>
  <si>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</si>
  <si>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</si>
  <si>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</si>
  <si>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</si>
  <si>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</si>
  <si>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99201AB</t>
  </si>
  <si>
    <t>Konferenca dhe Ekspozita kombetare dhe nderkombetare per botimet dhe aktivitet e ISKK</t>
  </si>
  <si>
    <t>Blerje orendi e pajisje zyre</t>
  </si>
  <si>
    <t>M920009</t>
  </si>
  <si>
    <t>M920013</t>
  </si>
  <si>
    <t xml:space="preserve">Krijim Fond Biblioteke	</t>
  </si>
  <si>
    <t>Drejtuesi i Ekipit Menaxhues të Programit</t>
  </si>
  <si>
    <t>Sekretari i Përgjithshëm</t>
  </si>
  <si>
    <t>ANEKSI nr.4 Raporti i realizimit të treguesve të performances së programit</t>
  </si>
  <si>
    <t xml:space="preserve">Komisioneri per te Drejten e Informmmit dhe Mbrojtjen e te Dhenave personale </t>
  </si>
  <si>
    <t>Kodi i Grupit</t>
  </si>
  <si>
    <t>Emri i Programit</t>
  </si>
  <si>
    <t>Qëllimi i politikës së  programit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</si>
  <si>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 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</si>
  <si>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</si>
  <si>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</si>
  <si>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</si>
  <si>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</si>
  <si>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</si>
  <si>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</si>
  <si>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</si>
  <si>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 xml:space="preserve">Buxheti Vjetor 2024
Plan Fillestar 
 </t>
  </si>
  <si>
    <t>Buxheti Vjetor 
Plan i Rishikuar 
Viti 2024</t>
  </si>
  <si>
    <t>Fakti 
i 
Periudhës/progresive</t>
  </si>
  <si>
    <t>Ndryshimi 
(Plan - Fakt)</t>
  </si>
  <si>
    <t>% e realizimit</t>
  </si>
  <si>
    <t>Perqindja/Numri i vendimeve të Komisionerit te lena ne fuqi nga gjykata;</t>
  </si>
  <si>
    <t xml:space="preserve">raport </t>
  </si>
  <si>
    <t>Objektivat e politikës së programit</t>
  </si>
  <si>
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</si>
  <si>
    <t xml:space="preserve">Objektivi </t>
  </si>
  <si>
    <t xml:space="preserve">Rritja e nivelit të zbatimit të Akteve të Komisionerit (vendime, rekomandime, urdhrave </t>
  </si>
  <si>
    <t xml:space="preserve">Nr Konrtrollues të regjistruar në regjistrin Kombëtar </t>
  </si>
  <si>
    <t>nr</t>
  </si>
  <si>
    <t xml:space="preserve">N e AP me program/nr total </t>
  </si>
  <si>
    <t>Përqindja e grave në poste drejtuese në raport me totalin e posteve drejtuese në sherbimin civil në KDIMDP.</t>
  </si>
  <si>
    <t>Produktet</t>
  </si>
  <si>
    <t>Kodi i treguesit</t>
  </si>
  <si>
    <t>Emërtimi i treguesit</t>
  </si>
  <si>
    <t>Mbikëqyrje dhe inspektime të kryera.</t>
  </si>
  <si>
    <t>Numër misionesh mbikëqyrjeje.</t>
  </si>
  <si>
    <t xml:space="preserve">lekë </t>
  </si>
  <si>
    <t>18AD201</t>
  </si>
  <si>
    <t>Pajisje elektronike dhe zyre te blera</t>
  </si>
  <si>
    <t>Numër pajisje</t>
  </si>
  <si>
    <t xml:space="preserve">leke </t>
  </si>
  <si>
    <t xml:space="preserve">Sistemi elektronik I praktikave dhe te dhenave </t>
  </si>
  <si>
    <t>Titullari/ Nëpunësi I Autorizuar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</si>
</sst>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0"/>
  </numFmts>
  <fonts count="57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sz val="11"/>
      <color rgb="FF050505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50505"/>
      <name val="Times New Roman"/>
      <family val="1"/>
    </font>
    <font>
      <sz val="11"/>
      <color rgb="FF000000"/>
      <name val="Times New Roman"/>
      <family val="1"/>
    </font>
    <font>
      <b/>
      <sz val="11"/>
      <color rgb="FF080808"/>
      <name val="Times New Roman"/>
      <family val="1"/>
    </font>
    <font>
      <sz val="11"/>
      <color rgb="FF080808"/>
      <name val="Times New Roman"/>
      <family val="1"/>
    </font>
    <font>
      <sz val="9"/>
      <color theme="1" tint="4.9989318521683403E-2"/>
      <name val="SansSerif"/>
      <family val="2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theme="1" tint="4.9989318521683403E-2"/>
      <name val="SansSerif"/>
      <family val="2"/>
    </font>
    <font>
      <b/>
      <sz val="9"/>
      <color rgb="FFC00000"/>
      <name val="Times New Roman"/>
      <family val="1"/>
    </font>
    <font>
      <sz val="9"/>
      <color rgb="FF000000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7"/>
      <color theme="1" tint="4.9989318521683403E-2"/>
      <name val="Times New Roman"/>
      <family val="1"/>
    </font>
    <font>
      <b/>
      <sz val="8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sz val="9"/>
      <color theme="1" tint="4.9989318521683403E-2"/>
      <name val="Times New Roman"/>
      <family val="1"/>
    </font>
    <font>
      <sz val="7"/>
      <color rgb="FF080808"/>
      <name val="Times New Roman"/>
      <family val="1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11"/>
      <color rgb="FF080808"/>
      <name val="Arial"/>
      <family val="2"/>
    </font>
    <font>
      <b/>
      <sz val="9"/>
      <color rgb="FF050505"/>
      <name val="Calibri"/>
      <family val="2"/>
    </font>
    <font>
      <sz val="9"/>
      <color rgb="FF0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b/>
      <sz val="9"/>
      <color rgb="FFC00000"/>
      <name val="Calibri"/>
      <family val="2"/>
    </font>
    <font>
      <b/>
      <sz val="7"/>
      <color rgb="FF080808"/>
      <name val="Arial"/>
      <family val="2"/>
    </font>
    <font>
      <sz val="11"/>
      <color rgb="FF000000"/>
      <name val="Calibri"/>
      <family val="2"/>
    </font>
    <font>
      <b/>
      <sz val="12"/>
      <color rgb="FFC00000"/>
      <name val="Calibri"/>
      <family val="2"/>
    </font>
    <font>
      <sz val="11"/>
      <color rgb="FF000000"/>
      <name val="SansSerif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80808"/>
      <name val="Calibri"/>
      <family val="2"/>
    </font>
    <font>
      <b/>
      <sz val="11"/>
      <color rgb="FF050505"/>
      <name val="Calibri"/>
      <family val="2"/>
    </font>
    <font>
      <sz val="11"/>
      <color theme="1" tint="4.9989318521683403E-2"/>
      <name val="Arial"/>
      <family val="2"/>
    </font>
    <font>
      <b/>
      <sz val="11"/>
      <color rgb="FF080808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 tint="4.9989318521683403E-2"/>
      <name val="Calibri"/>
      <family val="2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</fills>
  <borders count="10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50505"/>
      </top>
      <bottom/>
      <diagonal/>
    </border>
    <border>
      <left/>
      <right/>
      <top/>
      <bottom style="thin">
        <color rgb="FF050505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6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5" borderId="18" xfId="0" applyNumberFormat="1" applyFont="1" applyFill="1" applyBorder="1" applyAlignment="1" applyProtection="1">
      <alignment horizontal="center" vertical="center"/>
    </xf>
    <xf numFmtId="0" fontId="6" fillId="26" borderId="19" xfId="0" applyNumberFormat="1" applyFont="1" applyFill="1" applyBorder="1" applyAlignment="1" applyProtection="1">
      <alignment horizontal="center" vertical="center"/>
    </xf>
    <xf numFmtId="0" fontId="6" fillId="27" borderId="20" xfId="0" applyNumberFormat="1" applyFont="1" applyFill="1" applyBorder="1" applyAlignment="1" applyProtection="1">
      <alignment horizontal="center" vertical="center"/>
    </xf>
    <xf numFmtId="0" fontId="6" fillId="28" borderId="21" xfId="0" applyNumberFormat="1" applyFont="1" applyFill="1" applyBorder="1" applyAlignment="1" applyProtection="1">
      <alignment horizontal="center" vertical="center"/>
    </xf>
    <xf numFmtId="0" fontId="8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9" fillId="33" borderId="26" xfId="0" applyNumberFormat="1" applyFont="1" applyFill="1" applyBorder="1" applyAlignment="1" applyProtection="1">
      <alignment horizontal="left" vertical="center" wrapText="1"/>
    </xf>
    <xf numFmtId="4" fontId="9" fillId="34" borderId="26" xfId="0" applyNumberFormat="1" applyFont="1" applyFill="1" applyBorder="1" applyAlignment="1" applyProtection="1">
      <alignment horizontal="right" vertical="center"/>
    </xf>
    <xf numFmtId="3" fontId="9" fillId="35" borderId="26" xfId="0" applyNumberFormat="1" applyFont="1" applyFill="1" applyBorder="1" applyAlignment="1" applyProtection="1">
      <alignment horizontal="right" vertical="center"/>
    </xf>
    <xf numFmtId="3" fontId="9" fillId="36" borderId="27" xfId="0" applyNumberFormat="1" applyFont="1" applyFill="1" applyBorder="1" applyAlignment="1" applyProtection="1">
      <alignment horizontal="right" vertical="center"/>
    </xf>
    <xf numFmtId="0" fontId="10" fillId="37" borderId="26" xfId="0" applyNumberFormat="1" applyFont="1" applyFill="1" applyBorder="1" applyAlignment="1" applyProtection="1">
      <alignment horizontal="left" vertical="center" wrapText="1"/>
    </xf>
    <xf numFmtId="4" fontId="10" fillId="38" borderId="26" xfId="0" applyNumberFormat="1" applyFont="1" applyFill="1" applyBorder="1" applyAlignment="1" applyProtection="1">
      <alignment horizontal="right" vertical="center"/>
    </xf>
    <xf numFmtId="3" fontId="10" fillId="39" borderId="26" xfId="0" applyNumberFormat="1" applyFont="1" applyFill="1" applyBorder="1" applyAlignment="1" applyProtection="1">
      <alignment horizontal="right" vertical="center"/>
    </xf>
    <xf numFmtId="3" fontId="10" fillId="40" borderId="27" xfId="0" applyNumberFormat="1" applyFont="1" applyFill="1" applyBorder="1" applyAlignment="1" applyProtection="1">
      <alignment horizontal="right" vertical="center"/>
    </xf>
    <xf numFmtId="0" fontId="9" fillId="48" borderId="34" xfId="0" applyNumberFormat="1" applyFont="1" applyFill="1" applyBorder="1" applyAlignment="1" applyProtection="1">
      <alignment horizontal="left" vertical="center" wrapText="1"/>
    </xf>
    <xf numFmtId="4" fontId="9" fillId="49" borderId="34" xfId="0" applyNumberFormat="1" applyFont="1" applyFill="1" applyBorder="1" applyAlignment="1" applyProtection="1">
      <alignment horizontal="right" vertical="center"/>
    </xf>
    <xf numFmtId="0" fontId="10" fillId="52" borderId="34" xfId="0" applyNumberFormat="1" applyFont="1" applyFill="1" applyBorder="1" applyAlignment="1" applyProtection="1">
      <alignment horizontal="left" vertical="center" wrapText="1"/>
    </xf>
    <xf numFmtId="4" fontId="10" fillId="53" borderId="34" xfId="0" applyNumberFormat="1" applyFont="1" applyFill="1" applyBorder="1" applyAlignment="1" applyProtection="1">
      <alignment horizontal="right" vertical="center"/>
    </xf>
    <xf numFmtId="3" fontId="10" fillId="54" borderId="34" xfId="0" applyNumberFormat="1" applyFont="1" applyFill="1" applyBorder="1" applyAlignment="1" applyProtection="1">
      <alignment horizontal="right" vertical="center"/>
    </xf>
    <xf numFmtId="0" fontId="3" fillId="57" borderId="36" xfId="0" applyNumberFormat="1" applyFont="1" applyFill="1" applyBorder="1" applyAlignment="1" applyProtection="1">
      <alignment horizontal="center" vertical="center"/>
    </xf>
    <xf numFmtId="0" fontId="3" fillId="58" borderId="36" xfId="0" applyNumberFormat="1" applyFont="1" applyFill="1" applyBorder="1" applyAlignment="1" applyProtection="1">
      <alignment horizontal="right" vertical="center"/>
    </xf>
    <xf numFmtId="0" fontId="11" fillId="59" borderId="36" xfId="0" applyNumberFormat="1" applyFont="1" applyFill="1" applyBorder="1" applyAlignment="1" applyProtection="1">
      <alignment horizontal="right" vertical="center"/>
    </xf>
    <xf numFmtId="0" fontId="11" fillId="60" borderId="37" xfId="0" applyNumberFormat="1" applyFont="1" applyFill="1" applyBorder="1" applyAlignment="1" applyProtection="1">
      <alignment horizontal="right" vertical="center"/>
    </xf>
    <xf numFmtId="0" fontId="12" fillId="62" borderId="9" xfId="0" applyNumberFormat="1" applyFont="1" applyFill="1" applyBorder="1" applyAlignment="1" applyProtection="1">
      <alignment horizontal="left" vertical="center"/>
    </xf>
    <xf numFmtId="164" fontId="9" fillId="50" borderId="34" xfId="0" applyNumberFormat="1" applyFont="1" applyFill="1" applyBorder="1" applyAlignment="1" applyProtection="1">
      <alignment horizontal="right" vertical="center"/>
    </xf>
    <xf numFmtId="164" fontId="10" fillId="54" borderId="34" xfId="0" applyNumberFormat="1" applyFont="1" applyFill="1" applyBorder="1" applyAlignment="1" applyProtection="1">
      <alignment horizontal="right" vertical="center"/>
    </xf>
    <xf numFmtId="164" fontId="9" fillId="35" borderId="26" xfId="0" applyNumberFormat="1" applyFont="1" applyFill="1" applyBorder="1" applyAlignment="1" applyProtection="1">
      <alignment horizontal="right" vertical="center"/>
    </xf>
    <xf numFmtId="164" fontId="10" fillId="39" borderId="26" xfId="0" applyNumberFormat="1" applyFont="1" applyFill="1" applyBorder="1" applyAlignment="1" applyProtection="1">
      <alignment horizontal="right" vertical="center"/>
    </xf>
    <xf numFmtId="43" fontId="9" fillId="50" borderId="34" xfId="1" applyFont="1" applyFill="1" applyBorder="1" applyAlignment="1" applyProtection="1">
      <alignment horizontal="right" vertical="center"/>
    </xf>
    <xf numFmtId="4" fontId="10" fillId="34" borderId="26" xfId="0" applyNumberFormat="1" applyFont="1" applyFill="1" applyBorder="1" applyAlignment="1" applyProtection="1">
      <alignment horizontal="right" vertical="center"/>
    </xf>
    <xf numFmtId="4" fontId="9" fillId="38" borderId="26" xfId="0" applyNumberFormat="1" applyFont="1" applyFill="1" applyBorder="1" applyAlignment="1" applyProtection="1">
      <alignment horizontal="right" vertical="center"/>
    </xf>
    <xf numFmtId="164" fontId="9" fillId="39" borderId="26" xfId="0" applyNumberFormat="1" applyFont="1" applyFill="1" applyBorder="1" applyAlignment="1" applyProtection="1">
      <alignment horizontal="right" vertical="center"/>
    </xf>
    <xf numFmtId="3" fontId="9" fillId="39" borderId="26" xfId="0" applyNumberFormat="1" applyFont="1" applyFill="1" applyBorder="1" applyAlignment="1" applyProtection="1">
      <alignment horizontal="right" vertical="center"/>
    </xf>
    <xf numFmtId="3" fontId="9" fillId="40" borderId="27" xfId="0" applyNumberFormat="1" applyFont="1" applyFill="1" applyBorder="1" applyAlignment="1" applyProtection="1">
      <alignment horizontal="right" vertical="center"/>
    </xf>
    <xf numFmtId="0" fontId="7" fillId="42" borderId="29" xfId="0" applyNumberFormat="1" applyFont="1" applyFill="1" applyBorder="1" applyAlignment="1" applyProtection="1">
      <alignment horizontal="center" vertical="center"/>
    </xf>
    <xf numFmtId="164" fontId="7" fillId="43" borderId="30" xfId="0" applyNumberFormat="1" applyFont="1" applyFill="1" applyBorder="1" applyAlignment="1" applyProtection="1">
      <alignment horizontal="center" vertical="center"/>
    </xf>
    <xf numFmtId="0" fontId="7" fillId="43" borderId="30" xfId="0" applyNumberFormat="1" applyFont="1" applyFill="1" applyBorder="1" applyAlignment="1" applyProtection="1">
      <alignment horizontal="center" vertical="center"/>
    </xf>
    <xf numFmtId="0" fontId="7" fillId="44" borderId="31" xfId="0" applyNumberFormat="1" applyFont="1" applyFill="1" applyBorder="1" applyAlignment="1" applyProtection="1">
      <alignment horizontal="center" vertical="center"/>
    </xf>
    <xf numFmtId="0" fontId="7" fillId="45" borderId="32" xfId="0" applyNumberFormat="1" applyFont="1" applyFill="1" applyBorder="1" applyAlignment="1" applyProtection="1">
      <alignment horizontal="center" vertical="center"/>
    </xf>
    <xf numFmtId="0" fontId="7" fillId="25" borderId="18" xfId="0" applyNumberFormat="1" applyFont="1" applyFill="1" applyBorder="1" applyAlignment="1" applyProtection="1">
      <alignment horizontal="center" vertical="center"/>
    </xf>
    <xf numFmtId="164" fontId="7" fillId="26" borderId="19" xfId="0" applyNumberFormat="1" applyFont="1" applyFill="1" applyBorder="1" applyAlignment="1" applyProtection="1">
      <alignment horizontal="center" vertical="center"/>
    </xf>
    <xf numFmtId="0" fontId="7" fillId="26" borderId="19" xfId="0" applyNumberFormat="1" applyFont="1" applyFill="1" applyBorder="1" applyAlignment="1" applyProtection="1">
      <alignment horizontal="center" vertical="center"/>
    </xf>
    <xf numFmtId="0" fontId="7" fillId="31" borderId="24" xfId="0" applyNumberFormat="1" applyFont="1" applyFill="1" applyBorder="1" applyAlignment="1" applyProtection="1">
      <alignment horizontal="center" vertical="center"/>
    </xf>
    <xf numFmtId="0" fontId="7" fillId="28" borderId="21" xfId="0" applyNumberFormat="1" applyFont="1" applyFill="1" applyBorder="1" applyAlignment="1" applyProtection="1">
      <alignment horizontal="center" vertical="center"/>
    </xf>
    <xf numFmtId="4" fontId="9" fillId="53" borderId="34" xfId="0" applyNumberFormat="1" applyFont="1" applyFill="1" applyBorder="1" applyAlignment="1" applyProtection="1">
      <alignment horizontal="right" vertical="center"/>
    </xf>
    <xf numFmtId="164" fontId="9" fillId="54" borderId="34" xfId="0" applyNumberFormat="1" applyFont="1" applyFill="1" applyBorder="1" applyAlignment="1" applyProtection="1">
      <alignment horizontal="right" vertical="center"/>
    </xf>
    <xf numFmtId="3" fontId="9" fillId="54" borderId="34" xfId="0" applyNumberFormat="1" applyFont="1" applyFill="1" applyBorder="1" applyAlignment="1" applyProtection="1">
      <alignment horizontal="right" vertical="center"/>
    </xf>
    <xf numFmtId="0" fontId="9" fillId="37" borderId="26" xfId="0" applyNumberFormat="1" applyFont="1" applyFill="1" applyBorder="1" applyAlignment="1" applyProtection="1">
      <alignment horizontal="left" vertical="center" wrapText="1"/>
    </xf>
    <xf numFmtId="0" fontId="9" fillId="52" borderId="34" xfId="0" applyNumberFormat="1" applyFont="1" applyFill="1" applyBorder="1" applyAlignment="1" applyProtection="1">
      <alignment horizontal="left" vertical="center" wrapText="1"/>
    </xf>
    <xf numFmtId="4" fontId="9" fillId="51" borderId="7" xfId="0" applyNumberFormat="1" applyFont="1" applyFill="1" applyBorder="1" applyAlignment="1" applyProtection="1">
      <alignment horizontal="right" vertical="center"/>
    </xf>
    <xf numFmtId="4" fontId="9" fillId="55" borderId="7" xfId="0" applyNumberFormat="1" applyFont="1" applyFill="1" applyBorder="1" applyAlignment="1" applyProtection="1">
      <alignment horizontal="right" vertical="center"/>
    </xf>
    <xf numFmtId="4" fontId="10" fillId="55" borderId="7" xfId="0" applyNumberFormat="1" applyFont="1" applyFill="1" applyBorder="1" applyAlignment="1" applyProtection="1">
      <alignment horizontal="right" vertical="center"/>
    </xf>
    <xf numFmtId="0" fontId="12" fillId="62" borderId="9" xfId="0" applyNumberFormat="1" applyFont="1" applyFill="1" applyBorder="1" applyAlignment="1" applyProtection="1">
      <alignment horizontal="left" vertical="center"/>
    </xf>
    <xf numFmtId="0" fontId="14" fillId="62" borderId="2" xfId="0" applyNumberFormat="1" applyFont="1" applyFill="1" applyBorder="1" applyAlignment="1" applyProtection="1">
      <alignment horizontal="left" vertical="top"/>
    </xf>
    <xf numFmtId="0" fontId="15" fillId="62" borderId="2" xfId="0" applyNumberFormat="1" applyFont="1" applyFill="1" applyBorder="1" applyAlignment="1" applyProtection="1">
      <alignment wrapText="1"/>
      <protection locked="0"/>
    </xf>
    <xf numFmtId="0" fontId="17" fillId="62" borderId="9" xfId="0" applyNumberFormat="1" applyFont="1" applyFill="1" applyBorder="1" applyAlignment="1" applyProtection="1">
      <alignment horizontal="center" vertical="center"/>
    </xf>
    <xf numFmtId="0" fontId="17" fillId="62" borderId="41" xfId="0" applyNumberFormat="1" applyFont="1" applyFill="1" applyBorder="1" applyAlignment="1" applyProtection="1">
      <alignment horizontal="center" vertical="center"/>
    </xf>
    <xf numFmtId="0" fontId="17" fillId="62" borderId="9" xfId="0" applyNumberFormat="1" applyFont="1" applyFill="1" applyBorder="1" applyAlignment="1" applyProtection="1">
      <alignment horizontal="center" vertical="center" wrapText="1"/>
    </xf>
    <xf numFmtId="0" fontId="14" fillId="62" borderId="9" xfId="0" applyNumberFormat="1" applyFont="1" applyFill="1" applyBorder="1" applyAlignment="1" applyProtection="1">
      <alignment horizontal="center" vertical="center" wrapText="1"/>
    </xf>
    <xf numFmtId="0" fontId="17" fillId="62" borderId="41" xfId="0" applyNumberFormat="1" applyFont="1" applyFill="1" applyBorder="1" applyAlignment="1" applyProtection="1">
      <alignment horizontal="center" vertical="center" wrapText="1"/>
    </xf>
    <xf numFmtId="0" fontId="18" fillId="62" borderId="33" xfId="0" applyNumberFormat="1" applyFont="1" applyFill="1" applyBorder="1" applyAlignment="1" applyProtection="1">
      <alignment horizontal="center" vertical="center"/>
    </xf>
    <xf numFmtId="0" fontId="18" fillId="62" borderId="34" xfId="0" applyNumberFormat="1" applyFont="1" applyFill="1" applyBorder="1" applyAlignment="1" applyProtection="1">
      <alignment horizontal="center" vertical="center"/>
    </xf>
    <xf numFmtId="0" fontId="18" fillId="62" borderId="34" xfId="0" applyNumberFormat="1" applyFont="1" applyFill="1" applyBorder="1" applyAlignment="1" applyProtection="1">
      <alignment horizontal="left" vertical="center" wrapText="1"/>
    </xf>
    <xf numFmtId="0" fontId="16" fillId="62" borderId="34" xfId="0" applyNumberFormat="1" applyFont="1" applyFill="1" applyBorder="1" applyAlignment="1" applyProtection="1">
      <alignment horizontal="left" vertical="center"/>
    </xf>
    <xf numFmtId="3" fontId="16" fillId="62" borderId="34" xfId="0" applyNumberFormat="1" applyFont="1" applyFill="1" applyBorder="1" applyAlignment="1" applyProtection="1">
      <alignment horizontal="right" vertical="center"/>
    </xf>
    <xf numFmtId="3" fontId="16" fillId="62" borderId="7" xfId="0" applyNumberFormat="1" applyFont="1" applyFill="1" applyBorder="1" applyAlignment="1" applyProtection="1">
      <alignment horizontal="right" vertical="center"/>
    </xf>
    <xf numFmtId="0" fontId="18" fillId="62" borderId="34" xfId="0" applyNumberFormat="1" applyFont="1" applyFill="1" applyBorder="1" applyAlignment="1" applyProtection="1">
      <alignment horizontal="left" vertical="center"/>
    </xf>
    <xf numFmtId="3" fontId="18" fillId="62" borderId="34" xfId="0" applyNumberFormat="1" applyFont="1" applyFill="1" applyBorder="1" applyAlignment="1" applyProtection="1">
      <alignment horizontal="right" vertical="center"/>
    </xf>
    <xf numFmtId="3" fontId="18" fillId="62" borderId="7" xfId="0" applyNumberFormat="1" applyFont="1" applyFill="1" applyBorder="1" applyAlignment="1" applyProtection="1">
      <alignment horizontal="right" vertical="center"/>
    </xf>
    <xf numFmtId="164" fontId="18" fillId="62" borderId="34" xfId="0" applyNumberFormat="1" applyFont="1" applyFill="1" applyBorder="1" applyAlignment="1" applyProtection="1">
      <alignment horizontal="right" vertical="center"/>
    </xf>
    <xf numFmtId="164" fontId="18" fillId="62" borderId="7" xfId="0" applyNumberFormat="1" applyFont="1" applyFill="1" applyBorder="1" applyAlignment="1" applyProtection="1">
      <alignment horizontal="right" vertical="center"/>
    </xf>
    <xf numFmtId="0" fontId="17" fillId="62" borderId="42" xfId="0" applyNumberFormat="1" applyFont="1" applyFill="1" applyBorder="1" applyAlignment="1" applyProtection="1">
      <alignment horizontal="center" vertical="center" wrapText="1"/>
    </xf>
    <xf numFmtId="0" fontId="17" fillId="62" borderId="43" xfId="0" applyNumberFormat="1" applyFont="1" applyFill="1" applyBorder="1" applyAlignment="1" applyProtection="1">
      <alignment horizontal="center" vertical="center" wrapText="1"/>
    </xf>
    <xf numFmtId="0" fontId="17" fillId="62" borderId="43" xfId="0" applyNumberFormat="1" applyFont="1" applyFill="1" applyBorder="1" applyAlignment="1" applyProtection="1">
      <alignment horizontal="center" vertical="center"/>
    </xf>
    <xf numFmtId="0" fontId="17" fillId="62" borderId="44" xfId="0" applyNumberFormat="1" applyFont="1" applyFill="1" applyBorder="1" applyAlignment="1" applyProtection="1">
      <alignment horizontal="center" vertical="center"/>
    </xf>
    <xf numFmtId="0" fontId="15" fillId="0" borderId="0" xfId="0" applyFont="1"/>
    <xf numFmtId="0" fontId="19" fillId="62" borderId="9" xfId="0" applyNumberFormat="1" applyFont="1" applyFill="1" applyBorder="1" applyAlignment="1" applyProtection="1">
      <alignment horizontal="center" vertical="center"/>
    </xf>
    <xf numFmtId="0" fontId="20" fillId="62" borderId="9" xfId="0" applyNumberFormat="1" applyFont="1" applyFill="1" applyBorder="1" applyAlignment="1" applyProtection="1">
      <alignment horizontal="left" vertical="center"/>
    </xf>
    <xf numFmtId="0" fontId="0" fillId="62" borderId="2" xfId="0" applyNumberFormat="1" applyFont="1" applyFill="1" applyBorder="1" applyAlignment="1" applyProtection="1">
      <alignment wrapText="1"/>
      <protection locked="0"/>
    </xf>
    <xf numFmtId="0" fontId="21" fillId="62" borderId="2" xfId="0" applyNumberFormat="1" applyFont="1" applyFill="1" applyBorder="1" applyAlignment="1" applyProtection="1">
      <alignment horizontal="left" vertical="top"/>
    </xf>
    <xf numFmtId="0" fontId="22" fillId="62" borderId="2" xfId="0" applyNumberFormat="1" applyFont="1" applyFill="1" applyBorder="1" applyAlignment="1" applyProtection="1">
      <alignment wrapText="1"/>
      <protection locked="0"/>
    </xf>
    <xf numFmtId="0" fontId="27" fillId="60" borderId="45" xfId="0" applyNumberFormat="1" applyFont="1" applyFill="1" applyBorder="1" applyAlignment="1" applyProtection="1">
      <alignment horizontal="left" vertical="center"/>
    </xf>
    <xf numFmtId="0" fontId="29" fillId="60" borderId="48" xfId="0" applyNumberFormat="1" applyFont="1" applyFill="1" applyBorder="1" applyAlignment="1" applyProtection="1">
      <alignment horizontal="right" vertical="center"/>
    </xf>
    <xf numFmtId="165" fontId="29" fillId="60" borderId="49" xfId="0" applyNumberFormat="1" applyFont="1" applyFill="1" applyBorder="1" applyAlignment="1" applyProtection="1">
      <alignment horizontal="left" vertical="center"/>
    </xf>
    <xf numFmtId="0" fontId="29" fillId="60" borderId="8" xfId="0" applyNumberFormat="1" applyFont="1" applyFill="1" applyBorder="1" applyAlignment="1" applyProtection="1">
      <alignment horizontal="center" vertical="center"/>
    </xf>
    <xf numFmtId="0" fontId="29" fillId="60" borderId="10" xfId="0" applyNumberFormat="1" applyFont="1" applyFill="1" applyBorder="1" applyAlignment="1" applyProtection="1">
      <alignment horizontal="center" vertical="center" wrapText="1"/>
    </xf>
    <xf numFmtId="0" fontId="29" fillId="60" borderId="11" xfId="0" applyNumberFormat="1" applyFont="1" applyFill="1" applyBorder="1" applyAlignment="1" applyProtection="1">
      <alignment horizontal="center" vertical="center" wrapText="1"/>
    </xf>
    <xf numFmtId="0" fontId="29" fillId="60" borderId="12" xfId="0" applyNumberFormat="1" applyFont="1" applyFill="1" applyBorder="1" applyAlignment="1" applyProtection="1">
      <alignment horizontal="center" vertical="center" wrapText="1"/>
    </xf>
    <xf numFmtId="0" fontId="29" fillId="60" borderId="13" xfId="0" applyNumberFormat="1" applyFont="1" applyFill="1" applyBorder="1" applyAlignment="1" applyProtection="1">
      <alignment horizontal="center" vertical="center" wrapText="1"/>
    </xf>
    <xf numFmtId="0" fontId="29" fillId="60" borderId="14" xfId="0" applyNumberFormat="1" applyFont="1" applyFill="1" applyBorder="1" applyAlignment="1" applyProtection="1">
      <alignment horizontal="center" vertical="center" wrapText="1"/>
    </xf>
    <xf numFmtId="0" fontId="29" fillId="60" borderId="15" xfId="0" applyNumberFormat="1" applyFont="1" applyFill="1" applyBorder="1" applyAlignment="1" applyProtection="1">
      <alignment horizontal="center" vertical="center"/>
    </xf>
    <xf numFmtId="0" fontId="29" fillId="60" borderId="16" xfId="0" applyNumberFormat="1" applyFont="1" applyFill="1" applyBorder="1" applyAlignment="1" applyProtection="1">
      <alignment horizontal="center" vertical="center"/>
    </xf>
    <xf numFmtId="0" fontId="30" fillId="62" borderId="18" xfId="0" applyNumberFormat="1" applyFont="1" applyFill="1" applyBorder="1" applyAlignment="1" applyProtection="1">
      <alignment horizontal="center" vertical="center"/>
    </xf>
    <xf numFmtId="0" fontId="30" fillId="62" borderId="19" xfId="0" applyNumberFormat="1" applyFont="1" applyFill="1" applyBorder="1" applyAlignment="1" applyProtection="1">
      <alignment horizontal="center" vertical="center"/>
    </xf>
    <xf numFmtId="0" fontId="30" fillId="62" borderId="20" xfId="0" applyNumberFormat="1" applyFont="1" applyFill="1" applyBorder="1" applyAlignment="1" applyProtection="1">
      <alignment horizontal="center" vertical="center"/>
    </xf>
    <xf numFmtId="0" fontId="30" fillId="62" borderId="21" xfId="0" applyNumberFormat="1" applyFont="1" applyFill="1" applyBorder="1" applyAlignment="1" applyProtection="1">
      <alignment horizontal="center" vertical="center"/>
    </xf>
    <xf numFmtId="0" fontId="31" fillId="62" borderId="22" xfId="0" applyNumberFormat="1" applyFont="1" applyFill="1" applyBorder="1" applyAlignment="1" applyProtection="1">
      <alignment horizontal="center" vertical="center"/>
    </xf>
    <xf numFmtId="0" fontId="31" fillId="62" borderId="23" xfId="0" applyNumberFormat="1" applyFont="1" applyFill="1" applyBorder="1" applyAlignment="1" applyProtection="1">
      <alignment horizontal="center" vertical="center"/>
    </xf>
    <xf numFmtId="0" fontId="28" fillId="62" borderId="18" xfId="0" applyNumberFormat="1" applyFont="1" applyFill="1" applyBorder="1" applyAlignment="1" applyProtection="1">
      <alignment horizontal="center" vertical="center"/>
    </xf>
    <xf numFmtId="0" fontId="28" fillId="62" borderId="19" xfId="0" applyNumberFormat="1" applyFont="1" applyFill="1" applyBorder="1" applyAlignment="1" applyProtection="1">
      <alignment horizontal="center" vertical="center"/>
    </xf>
    <xf numFmtId="0" fontId="28" fillId="62" borderId="24" xfId="0" applyNumberFormat="1" applyFont="1" applyFill="1" applyBorder="1" applyAlignment="1" applyProtection="1">
      <alignment horizontal="center" vertical="center"/>
    </xf>
    <xf numFmtId="0" fontId="28" fillId="62" borderId="21" xfId="0" applyNumberFormat="1" applyFont="1" applyFill="1" applyBorder="1" applyAlignment="1" applyProtection="1">
      <alignment horizontal="center" vertical="center"/>
    </xf>
    <xf numFmtId="0" fontId="31" fillId="55" borderId="33" xfId="0" applyNumberFormat="1" applyFont="1" applyFill="1" applyBorder="1" applyAlignment="1" applyProtection="1">
      <alignment horizontal="center" vertical="center"/>
    </xf>
    <xf numFmtId="0" fontId="31" fillId="55" borderId="34" xfId="0" applyNumberFormat="1" applyFont="1" applyFill="1" applyBorder="1" applyAlignment="1" applyProtection="1">
      <alignment horizontal="left" vertical="center"/>
    </xf>
    <xf numFmtId="4" fontId="31" fillId="55" borderId="34" xfId="0" applyNumberFormat="1" applyFont="1" applyFill="1" applyBorder="1" applyAlignment="1" applyProtection="1">
      <alignment horizontal="right" vertical="center"/>
    </xf>
    <xf numFmtId="3" fontId="31" fillId="55" borderId="34" xfId="0" applyNumberFormat="1" applyFont="1" applyFill="1" applyBorder="1" applyAlignment="1" applyProtection="1">
      <alignment horizontal="right" vertical="center"/>
    </xf>
    <xf numFmtId="164" fontId="31" fillId="55" borderId="34" xfId="0" applyNumberFormat="1" applyFont="1" applyFill="1" applyBorder="1" applyAlignment="1" applyProtection="1">
      <alignment horizontal="right" vertical="center"/>
    </xf>
    <xf numFmtId="164" fontId="31" fillId="55" borderId="7" xfId="0" applyNumberFormat="1" applyFont="1" applyFill="1" applyBorder="1" applyAlignment="1" applyProtection="1">
      <alignment horizontal="right" vertical="center"/>
    </xf>
    <xf numFmtId="0" fontId="28" fillId="55" borderId="34" xfId="0" applyNumberFormat="1" applyFont="1" applyFill="1" applyBorder="1" applyAlignment="1" applyProtection="1">
      <alignment horizontal="left" vertical="center"/>
    </xf>
    <xf numFmtId="4" fontId="28" fillId="55" borderId="34" xfId="0" applyNumberFormat="1" applyFont="1" applyFill="1" applyBorder="1" applyAlignment="1" applyProtection="1">
      <alignment horizontal="right" vertical="center"/>
    </xf>
    <xf numFmtId="3" fontId="28" fillId="55" borderId="34" xfId="0" applyNumberFormat="1" applyFont="1" applyFill="1" applyBorder="1" applyAlignment="1" applyProtection="1">
      <alignment horizontal="right" vertical="center"/>
    </xf>
    <xf numFmtId="164" fontId="28" fillId="55" borderId="7" xfId="0" applyNumberFormat="1" applyFont="1" applyFill="1" applyBorder="1" applyAlignment="1" applyProtection="1">
      <alignment horizontal="right" vertical="center"/>
    </xf>
    <xf numFmtId="0" fontId="31" fillId="62" borderId="29" xfId="0" applyNumberFormat="1" applyFont="1" applyFill="1" applyBorder="1" applyAlignment="1" applyProtection="1">
      <alignment horizontal="center" vertical="center"/>
    </xf>
    <xf numFmtId="4" fontId="31" fillId="62" borderId="30" xfId="0" applyNumberFormat="1" applyFont="1" applyFill="1" applyBorder="1" applyAlignment="1" applyProtection="1">
      <alignment horizontal="center" vertical="center"/>
    </xf>
    <xf numFmtId="0" fontId="31" fillId="62" borderId="30" xfId="0" applyNumberFormat="1" applyFont="1" applyFill="1" applyBorder="1" applyAlignment="1" applyProtection="1">
      <alignment horizontal="center" vertical="center"/>
    </xf>
    <xf numFmtId="0" fontId="31" fillId="62" borderId="31" xfId="0" applyNumberFormat="1" applyFont="1" applyFill="1" applyBorder="1" applyAlignment="1" applyProtection="1">
      <alignment horizontal="center" vertical="center"/>
    </xf>
    <xf numFmtId="164" fontId="31" fillId="62" borderId="32" xfId="0" applyNumberFormat="1" applyFont="1" applyFill="1" applyBorder="1" applyAlignment="1" applyProtection="1">
      <alignment horizontal="center" vertical="center"/>
    </xf>
    <xf numFmtId="0" fontId="31" fillId="62" borderId="18" xfId="0" applyNumberFormat="1" applyFont="1" applyFill="1" applyBorder="1" applyAlignment="1" applyProtection="1">
      <alignment horizontal="center" vertical="center"/>
    </xf>
    <xf numFmtId="4" fontId="31" fillId="62" borderId="19" xfId="0" applyNumberFormat="1" applyFont="1" applyFill="1" applyBorder="1" applyAlignment="1" applyProtection="1">
      <alignment horizontal="center" vertical="center"/>
    </xf>
    <xf numFmtId="0" fontId="31" fillId="62" borderId="19" xfId="0" applyNumberFormat="1" applyFont="1" applyFill="1" applyBorder="1" applyAlignment="1" applyProtection="1">
      <alignment horizontal="center" vertical="center"/>
    </xf>
    <xf numFmtId="0" fontId="31" fillId="62" borderId="24" xfId="0" applyNumberFormat="1" applyFont="1" applyFill="1" applyBorder="1" applyAlignment="1" applyProtection="1">
      <alignment horizontal="center" vertical="center"/>
    </xf>
    <xf numFmtId="164" fontId="31" fillId="62" borderId="21" xfId="0" applyNumberFormat="1" applyFont="1" applyFill="1" applyBorder="1" applyAlignment="1" applyProtection="1">
      <alignment horizontal="center" vertical="center"/>
    </xf>
    <xf numFmtId="0" fontId="31" fillId="55" borderId="34" xfId="0" applyNumberFormat="1" applyFont="1" applyFill="1" applyBorder="1" applyAlignment="1" applyProtection="1">
      <alignment horizontal="left" vertical="center" wrapText="1"/>
    </xf>
    <xf numFmtId="0" fontId="31" fillId="55" borderId="50" xfId="0" applyNumberFormat="1" applyFont="1" applyFill="1" applyBorder="1" applyAlignment="1" applyProtection="1">
      <alignment horizontal="center" vertical="center"/>
    </xf>
    <xf numFmtId="0" fontId="31" fillId="55" borderId="51" xfId="0" applyNumberFormat="1" applyFont="1" applyFill="1" applyBorder="1" applyAlignment="1" applyProtection="1">
      <alignment horizontal="left" vertical="center" wrapText="1"/>
    </xf>
    <xf numFmtId="0" fontId="31" fillId="0" borderId="52" xfId="0" applyFont="1" applyBorder="1"/>
    <xf numFmtId="0" fontId="31" fillId="55" borderId="52" xfId="0" applyNumberFormat="1" applyFont="1" applyFill="1" applyBorder="1" applyAlignment="1" applyProtection="1">
      <alignment horizontal="left" vertical="center" wrapText="1"/>
    </xf>
    <xf numFmtId="4" fontId="31" fillId="55" borderId="53" xfId="0" applyNumberFormat="1" applyFont="1" applyFill="1" applyBorder="1" applyAlignment="1" applyProtection="1">
      <alignment horizontal="right" vertical="center"/>
    </xf>
    <xf numFmtId="0" fontId="28" fillId="0" borderId="52" xfId="0" applyFont="1" applyBorder="1"/>
    <xf numFmtId="4" fontId="28" fillId="55" borderId="53" xfId="0" applyNumberFormat="1" applyFont="1" applyFill="1" applyBorder="1" applyAlignment="1" applyProtection="1">
      <alignment horizontal="right" vertical="center"/>
    </xf>
    <xf numFmtId="0" fontId="31" fillId="55" borderId="52" xfId="0" applyNumberFormat="1" applyFont="1" applyFill="1" applyBorder="1" applyAlignment="1" applyProtection="1">
      <alignment horizontal="center" vertical="center"/>
    </xf>
    <xf numFmtId="0" fontId="31" fillId="55" borderId="54" xfId="0" applyNumberFormat="1" applyFont="1" applyFill="1" applyBorder="1" applyAlignment="1" applyProtection="1">
      <alignment horizontal="center" vertical="center"/>
    </xf>
    <xf numFmtId="0" fontId="31" fillId="55" borderId="55" xfId="0" applyNumberFormat="1" applyFont="1" applyFill="1" applyBorder="1" applyAlignment="1" applyProtection="1">
      <alignment horizontal="left" vertical="center" wrapText="1"/>
    </xf>
    <xf numFmtId="0" fontId="28" fillId="55" borderId="34" xfId="0" applyNumberFormat="1" applyFont="1" applyFill="1" applyBorder="1" applyAlignment="1" applyProtection="1">
      <alignment horizontal="left" vertical="center" wrapText="1"/>
    </xf>
    <xf numFmtId="0" fontId="26" fillId="62" borderId="2" xfId="0" applyNumberFormat="1" applyFont="1" applyFill="1" applyBorder="1" applyAlignment="1" applyProtection="1">
      <alignment horizontal="left" vertical="top"/>
    </xf>
    <xf numFmtId="0" fontId="20" fillId="62" borderId="62" xfId="0" applyNumberFormat="1" applyFont="1" applyFill="1" applyBorder="1" applyAlignment="1" applyProtection="1">
      <alignment horizontal="left" vertical="center"/>
    </xf>
    <xf numFmtId="0" fontId="20" fillId="62" borderId="2" xfId="0" applyNumberFormat="1" applyFont="1" applyFill="1" applyBorder="1" applyAlignment="1" applyProtection="1">
      <alignment horizontal="left" vertical="center"/>
    </xf>
    <xf numFmtId="0" fontId="33" fillId="62" borderId="2" xfId="0" applyNumberFormat="1" applyFont="1" applyFill="1" applyBorder="1" applyAlignment="1" applyProtection="1">
      <alignment horizontal="left" vertical="center"/>
    </xf>
    <xf numFmtId="0" fontId="34" fillId="62" borderId="2" xfId="0" applyNumberFormat="1" applyFont="1" applyFill="1" applyBorder="1" applyAlignment="1" applyProtection="1">
      <alignment horizontal="left" vertical="top"/>
    </xf>
    <xf numFmtId="164" fontId="16" fillId="62" borderId="34" xfId="0" applyNumberFormat="1" applyFont="1" applyFill="1" applyBorder="1" applyAlignment="1" applyProtection="1">
      <alignment horizontal="right" vertical="center"/>
    </xf>
    <xf numFmtId="164" fontId="16" fillId="62" borderId="7" xfId="0" applyNumberFormat="1" applyFont="1" applyFill="1" applyBorder="1" applyAlignment="1" applyProtection="1">
      <alignment horizontal="right" vertical="center"/>
    </xf>
    <xf numFmtId="0" fontId="1" fillId="62" borderId="2" xfId="0" applyNumberFormat="1" applyFont="1" applyFill="1" applyBorder="1" applyAlignment="1" applyProtection="1">
      <alignment horizontal="left" vertical="top"/>
    </xf>
    <xf numFmtId="0" fontId="3" fillId="60" borderId="3" xfId="0" applyNumberFormat="1" applyFont="1" applyFill="1" applyBorder="1" applyAlignment="1" applyProtection="1">
      <alignment horizontal="left" vertical="center" wrapText="1"/>
    </xf>
    <xf numFmtId="0" fontId="3" fillId="60" borderId="4" xfId="0" applyNumberFormat="1" applyFont="1" applyFill="1" applyBorder="1" applyAlignment="1" applyProtection="1">
      <alignment horizontal="left" vertical="center" wrapText="1"/>
    </xf>
    <xf numFmtId="0" fontId="3" fillId="60" borderId="45" xfId="0" applyNumberFormat="1" applyFont="1" applyFill="1" applyBorder="1" applyAlignment="1" applyProtection="1">
      <alignment horizontal="left" vertical="center" wrapText="1"/>
    </xf>
    <xf numFmtId="0" fontId="3" fillId="60" borderId="46" xfId="0" applyNumberFormat="1" applyFont="1" applyFill="1" applyBorder="1" applyAlignment="1" applyProtection="1">
      <alignment horizontal="left" vertical="center" wrapText="1"/>
    </xf>
    <xf numFmtId="0" fontId="5" fillId="60" borderId="10" xfId="0" applyNumberFormat="1" applyFont="1" applyFill="1" applyBorder="1" applyAlignment="1" applyProtection="1">
      <alignment horizontal="center" vertical="center" wrapText="1"/>
    </xf>
    <xf numFmtId="0" fontId="5" fillId="60" borderId="72" xfId="0" applyNumberFormat="1" applyFont="1" applyFill="1" applyBorder="1" applyAlignment="1" applyProtection="1">
      <alignment horizontal="center" vertical="center" wrapText="1"/>
    </xf>
    <xf numFmtId="0" fontId="5" fillId="60" borderId="13" xfId="0" applyNumberFormat="1" applyFont="1" applyFill="1" applyBorder="1" applyAlignment="1" applyProtection="1">
      <alignment horizontal="center" vertical="center" wrapText="1"/>
    </xf>
    <xf numFmtId="0" fontId="5" fillId="60" borderId="12" xfId="0" applyNumberFormat="1" applyFont="1" applyFill="1" applyBorder="1" applyAlignment="1" applyProtection="1">
      <alignment horizontal="center" vertical="center" wrapText="1"/>
    </xf>
    <xf numFmtId="0" fontId="5" fillId="60" borderId="73" xfId="0" applyNumberFormat="1" applyFont="1" applyFill="1" applyBorder="1" applyAlignment="1" applyProtection="1">
      <alignment horizontal="center" vertical="center" wrapText="1"/>
    </xf>
    <xf numFmtId="0" fontId="5" fillId="60" borderId="74" xfId="0" applyNumberFormat="1" applyFont="1" applyFill="1" applyBorder="1" applyAlignment="1" applyProtection="1">
      <alignment horizontal="center" vertical="center" wrapText="1"/>
    </xf>
    <xf numFmtId="0" fontId="5" fillId="60" borderId="6" xfId="0" applyNumberFormat="1" applyFont="1" applyFill="1" applyBorder="1" applyAlignment="1" applyProtection="1">
      <alignment horizontal="center" vertical="center"/>
    </xf>
    <xf numFmtId="0" fontId="5" fillId="60" borderId="15" xfId="0" applyNumberFormat="1" applyFont="1" applyFill="1" applyBorder="1" applyAlignment="1" applyProtection="1">
      <alignment horizontal="center" vertical="center"/>
    </xf>
    <xf numFmtId="0" fontId="5" fillId="60" borderId="16" xfId="0" applyNumberFormat="1" applyFont="1" applyFill="1" applyBorder="1" applyAlignment="1" applyProtection="1">
      <alignment horizontal="center" vertical="center"/>
    </xf>
    <xf numFmtId="0" fontId="6" fillId="62" borderId="18" xfId="0" applyNumberFormat="1" applyFont="1" applyFill="1" applyBorder="1" applyAlignment="1" applyProtection="1">
      <alignment horizontal="center" vertical="center"/>
    </xf>
    <xf numFmtId="0" fontId="6" fillId="62" borderId="19" xfId="0" applyNumberFormat="1" applyFont="1" applyFill="1" applyBorder="1" applyAlignment="1" applyProtection="1">
      <alignment horizontal="center" vertical="center"/>
    </xf>
    <xf numFmtId="0" fontId="6" fillId="62" borderId="20" xfId="0" applyNumberFormat="1" applyFont="1" applyFill="1" applyBorder="1" applyAlignment="1" applyProtection="1">
      <alignment horizontal="center" vertical="center"/>
    </xf>
    <xf numFmtId="0" fontId="6" fillId="62" borderId="75" xfId="0" applyNumberFormat="1" applyFont="1" applyFill="1" applyBorder="1" applyAlignment="1" applyProtection="1">
      <alignment horizontal="center" vertical="center"/>
    </xf>
    <xf numFmtId="0" fontId="11" fillId="62" borderId="33" xfId="0" applyNumberFormat="1" applyFont="1" applyFill="1" applyBorder="1" applyAlignment="1" applyProtection="1">
      <alignment horizontal="center" vertical="center"/>
    </xf>
    <xf numFmtId="0" fontId="9" fillId="62" borderId="34" xfId="0" applyNumberFormat="1" applyFont="1" applyFill="1" applyBorder="1" applyAlignment="1" applyProtection="1">
      <alignment horizontal="left" vertical="center" wrapText="1"/>
    </xf>
    <xf numFmtId="0" fontId="11" fillId="62" borderId="34" xfId="0" applyNumberFormat="1" applyFont="1" applyFill="1" applyBorder="1" applyAlignment="1" applyProtection="1">
      <alignment horizontal="left" vertical="center"/>
    </xf>
    <xf numFmtId="0" fontId="11" fillId="62" borderId="34" xfId="0" applyNumberFormat="1" applyFont="1" applyFill="1" applyBorder="1" applyAlignment="1" applyProtection="1">
      <alignment horizontal="right" vertical="center"/>
    </xf>
    <xf numFmtId="3" fontId="11" fillId="62" borderId="34" xfId="0" applyNumberFormat="1" applyFont="1" applyFill="1" applyBorder="1" applyAlignment="1" applyProtection="1">
      <alignment horizontal="right" vertical="center"/>
    </xf>
    <xf numFmtId="3" fontId="11" fillId="62" borderId="7" xfId="0" applyNumberFormat="1" applyFont="1" applyFill="1" applyBorder="1" applyAlignment="1" applyProtection="1">
      <alignment horizontal="right" vertical="center" wrapText="1"/>
    </xf>
    <xf numFmtId="0" fontId="11" fillId="62" borderId="7" xfId="0" applyNumberFormat="1" applyFont="1" applyFill="1" applyBorder="1" applyAlignment="1" applyProtection="1">
      <alignment horizontal="right" vertical="center" wrapText="1"/>
    </xf>
    <xf numFmtId="0" fontId="14" fillId="62" borderId="41" xfId="0" applyNumberFormat="1" applyFont="1" applyFill="1" applyBorder="1" applyAlignment="1" applyProtection="1">
      <alignment horizontal="center" vertical="center" wrapText="1"/>
    </xf>
    <xf numFmtId="0" fontId="16" fillId="62" borderId="33" xfId="0" applyNumberFormat="1" applyFont="1" applyFill="1" applyBorder="1" applyAlignment="1" applyProtection="1">
      <alignment horizontal="center" vertical="center"/>
    </xf>
    <xf numFmtId="0" fontId="16" fillId="62" borderId="34" xfId="0" applyNumberFormat="1" applyFont="1" applyFill="1" applyBorder="1" applyAlignment="1" applyProtection="1">
      <alignment horizontal="center" vertical="center"/>
    </xf>
    <xf numFmtId="0" fontId="16" fillId="62" borderId="34" xfId="0" applyNumberFormat="1" applyFont="1" applyFill="1" applyBorder="1" applyAlignment="1" applyProtection="1">
      <alignment horizontal="left" vertical="center" wrapText="1"/>
    </xf>
    <xf numFmtId="0" fontId="37" fillId="62" borderId="38" xfId="0" applyNumberFormat="1" applyFont="1" applyFill="1" applyBorder="1" applyAlignment="1" applyProtection="1">
      <alignment horizontal="center" vertical="center" wrapText="1"/>
    </xf>
    <xf numFmtId="0" fontId="37" fillId="62" borderId="39" xfId="0" applyNumberFormat="1" applyFont="1" applyFill="1" applyBorder="1" applyAlignment="1" applyProtection="1">
      <alignment horizontal="center" vertical="center" wrapText="1"/>
    </xf>
    <xf numFmtId="165" fontId="37" fillId="62" borderId="39" xfId="0" applyNumberFormat="1" applyFont="1" applyFill="1" applyBorder="1" applyAlignment="1" applyProtection="1">
      <alignment horizontal="center" vertical="center" wrapText="1"/>
    </xf>
    <xf numFmtId="0" fontId="37" fillId="62" borderId="76" xfId="0" applyNumberFormat="1" applyFont="1" applyFill="1" applyBorder="1" applyAlignment="1" applyProtection="1">
      <alignment horizontal="center" vertical="center" wrapText="1"/>
    </xf>
    <xf numFmtId="0" fontId="38" fillId="62" borderId="77" xfId="0" applyNumberFormat="1" applyFont="1" applyFill="1" applyBorder="1" applyAlignment="1" applyProtection="1">
      <alignment horizontal="center" vertical="center"/>
    </xf>
    <xf numFmtId="0" fontId="38" fillId="62" borderId="78" xfId="0" applyNumberFormat="1" applyFont="1" applyFill="1" applyBorder="1" applyAlignment="1" applyProtection="1">
      <alignment horizontal="center" vertical="center"/>
    </xf>
    <xf numFmtId="0" fontId="38" fillId="62" borderId="78" xfId="0" applyNumberFormat="1" applyFont="1" applyFill="1" applyBorder="1" applyAlignment="1" applyProtection="1">
      <alignment horizontal="left" vertical="center" wrapText="1"/>
    </xf>
    <xf numFmtId="0" fontId="38" fillId="55" borderId="78" xfId="0" applyNumberFormat="1" applyFont="1" applyFill="1" applyBorder="1" applyAlignment="1" applyProtection="1">
      <alignment horizontal="left" vertical="center" wrapText="1"/>
    </xf>
    <xf numFmtId="0" fontId="39" fillId="55" borderId="78" xfId="0" applyNumberFormat="1" applyFont="1" applyFill="1" applyBorder="1" applyAlignment="1" applyProtection="1">
      <alignment horizontal="left" vertical="center" wrapText="1"/>
    </xf>
    <xf numFmtId="3" fontId="38" fillId="55" borderId="78" xfId="0" applyNumberFormat="1" applyFont="1" applyFill="1" applyBorder="1" applyAlignment="1" applyProtection="1">
      <alignment horizontal="right" vertical="center"/>
    </xf>
    <xf numFmtId="3" fontId="38" fillId="55" borderId="79" xfId="0" applyNumberFormat="1" applyFont="1" applyFill="1" applyBorder="1" applyAlignment="1" applyProtection="1">
      <alignment horizontal="right" vertical="center"/>
    </xf>
    <xf numFmtId="0" fontId="40" fillId="63" borderId="78" xfId="0" applyNumberFormat="1" applyFont="1" applyFill="1" applyBorder="1" applyAlignment="1" applyProtection="1">
      <alignment horizontal="left" vertical="center" wrapText="1"/>
    </xf>
    <xf numFmtId="0" fontId="39" fillId="63" borderId="78" xfId="0" applyNumberFormat="1" applyFont="1" applyFill="1" applyBorder="1" applyAlignment="1" applyProtection="1">
      <alignment horizontal="left" vertical="center" wrapText="1"/>
    </xf>
    <xf numFmtId="3" fontId="40" fillId="63" borderId="78" xfId="0" applyNumberFormat="1" applyFont="1" applyFill="1" applyBorder="1" applyAlignment="1" applyProtection="1">
      <alignment horizontal="right" vertical="center"/>
    </xf>
    <xf numFmtId="3" fontId="40" fillId="63" borderId="79" xfId="0" applyNumberFormat="1" applyFont="1" applyFill="1" applyBorder="1" applyAlignment="1" applyProtection="1">
      <alignment horizontal="right" vertical="center"/>
    </xf>
    <xf numFmtId="0" fontId="41" fillId="63" borderId="78" xfId="0" applyNumberFormat="1" applyFont="1" applyFill="1" applyBorder="1" applyAlignment="1" applyProtection="1">
      <alignment horizontal="left" vertical="center" wrapText="1"/>
    </xf>
    <xf numFmtId="0" fontId="38" fillId="63" borderId="78" xfId="0" applyNumberFormat="1" applyFont="1" applyFill="1" applyBorder="1" applyAlignment="1" applyProtection="1">
      <alignment horizontal="left" vertical="center" wrapText="1"/>
    </xf>
    <xf numFmtId="3" fontId="41" fillId="63" borderId="78" xfId="0" applyNumberFormat="1" applyFont="1" applyFill="1" applyBorder="1" applyAlignment="1" applyProtection="1">
      <alignment horizontal="right" vertical="center"/>
    </xf>
    <xf numFmtId="3" fontId="41" fillId="63" borderId="79" xfId="0" applyNumberFormat="1" applyFont="1" applyFill="1" applyBorder="1" applyAlignment="1" applyProtection="1">
      <alignment horizontal="right" vertical="center"/>
    </xf>
    <xf numFmtId="0" fontId="43" fillId="62" borderId="2" xfId="0" applyNumberFormat="1" applyFont="1" applyFill="1" applyBorder="1" applyAlignment="1" applyProtection="1">
      <alignment horizontal="left" vertical="top"/>
    </xf>
    <xf numFmtId="0" fontId="0" fillId="0" borderId="0" xfId="0" applyFont="1"/>
    <xf numFmtId="0" fontId="45" fillId="62" borderId="2" xfId="0" applyNumberFormat="1" applyFont="1" applyFill="1" applyBorder="1" applyAlignment="1" applyProtection="1">
      <alignment horizontal="left" vertical="top"/>
    </xf>
    <xf numFmtId="0" fontId="46" fillId="60" borderId="80" xfId="0" applyNumberFormat="1" applyFont="1" applyFill="1" applyBorder="1" applyAlignment="1" applyProtection="1">
      <alignment horizontal="center" vertical="center" wrapText="1"/>
    </xf>
    <xf numFmtId="0" fontId="46" fillId="60" borderId="83" xfId="0" applyNumberFormat="1" applyFont="1" applyFill="1" applyBorder="1" applyAlignment="1" applyProtection="1">
      <alignment horizontal="center" vertical="center" wrapText="1"/>
    </xf>
    <xf numFmtId="0" fontId="47" fillId="62" borderId="86" xfId="0" applyNumberFormat="1" applyFont="1" applyFill="1" applyBorder="1" applyAlignment="1" applyProtection="1">
      <alignment horizontal="center" vertical="center" wrapText="1"/>
    </xf>
    <xf numFmtId="0" fontId="47" fillId="62" borderId="90" xfId="0" applyNumberFormat="1" applyFont="1" applyFill="1" applyBorder="1" applyAlignment="1" applyProtection="1">
      <alignment horizontal="center" vertical="center"/>
    </xf>
    <xf numFmtId="0" fontId="47" fillId="62" borderId="34" xfId="0" applyNumberFormat="1" applyFont="1" applyFill="1" applyBorder="1" applyAlignment="1" applyProtection="1">
      <alignment horizontal="center" vertical="center" wrapText="1"/>
    </xf>
    <xf numFmtId="0" fontId="47" fillId="62" borderId="91" xfId="0" applyNumberFormat="1" applyFont="1" applyFill="1" applyBorder="1" applyAlignment="1" applyProtection="1">
      <alignment horizontal="center" vertical="center" wrapText="1"/>
    </xf>
    <xf numFmtId="0" fontId="47" fillId="62" borderId="89" xfId="0" applyNumberFormat="1" applyFont="1" applyFill="1" applyBorder="1" applyAlignment="1" applyProtection="1">
      <alignment horizontal="center" vertical="center"/>
    </xf>
    <xf numFmtId="0" fontId="48" fillId="55" borderId="92" xfId="0" applyNumberFormat="1" applyFont="1" applyFill="1" applyBorder="1" applyAlignment="1" applyProtection="1">
      <alignment horizontal="center" vertical="center"/>
    </xf>
    <xf numFmtId="0" fontId="49" fillId="55" borderId="93" xfId="0" applyNumberFormat="1" applyFont="1" applyFill="1" applyBorder="1" applyAlignment="1" applyProtection="1">
      <alignment horizontal="left" vertical="center" wrapText="1"/>
    </xf>
    <xf numFmtId="0" fontId="49" fillId="55" borderId="94" xfId="0" applyNumberFormat="1" applyFont="1" applyFill="1" applyBorder="1" applyAlignment="1" applyProtection="1">
      <alignment horizontal="center" vertical="center"/>
    </xf>
    <xf numFmtId="0" fontId="49" fillId="55" borderId="95" xfId="0" applyNumberFormat="1" applyFont="1" applyFill="1" applyBorder="1" applyAlignment="1" applyProtection="1">
      <alignment horizontal="right" vertical="center" wrapText="1"/>
    </xf>
    <xf numFmtId="0" fontId="49" fillId="55" borderId="94" xfId="0" applyNumberFormat="1" applyFont="1" applyFill="1" applyBorder="1" applyAlignment="1" applyProtection="1">
      <alignment horizontal="right" vertical="center" wrapText="1"/>
    </xf>
    <xf numFmtId="0" fontId="49" fillId="55" borderId="94" xfId="0" applyNumberFormat="1" applyFont="1" applyFill="1" applyBorder="1" applyAlignment="1" applyProtection="1">
      <alignment horizontal="right" vertical="center"/>
    </xf>
    <xf numFmtId="0" fontId="49" fillId="55" borderId="96" xfId="0" applyNumberFormat="1" applyFont="1" applyFill="1" applyBorder="1" applyAlignment="1" applyProtection="1">
      <alignment horizontal="right" vertical="center"/>
    </xf>
    <xf numFmtId="0" fontId="51" fillId="62" borderId="86" xfId="0" applyNumberFormat="1" applyFont="1" applyFill="1" applyBorder="1" applyAlignment="1" applyProtection="1">
      <alignment horizontal="center" vertical="center" wrapText="1"/>
    </xf>
    <xf numFmtId="0" fontId="48" fillId="55" borderId="98" xfId="0" applyNumberFormat="1" applyFont="1" applyFill="1" applyBorder="1" applyAlignment="1" applyProtection="1">
      <alignment horizontal="center" vertical="center"/>
    </xf>
    <xf numFmtId="0" fontId="49" fillId="55" borderId="99" xfId="0" applyNumberFormat="1" applyFont="1" applyFill="1" applyBorder="1" applyAlignment="1" applyProtection="1">
      <alignment horizontal="left" vertical="center" wrapText="1"/>
    </xf>
    <xf numFmtId="0" fontId="52" fillId="55" borderId="94" xfId="0" applyNumberFormat="1" applyFont="1" applyFill="1" applyBorder="1" applyAlignment="1" applyProtection="1">
      <alignment horizontal="right" vertical="center"/>
    </xf>
    <xf numFmtId="0" fontId="52" fillId="55" borderId="94" xfId="0" applyNumberFormat="1" applyFont="1" applyFill="1" applyBorder="1" applyAlignment="1" applyProtection="1">
      <alignment horizontal="right" vertical="center" wrapText="1"/>
    </xf>
    <xf numFmtId="0" fontId="54" fillId="62" borderId="92" xfId="0" applyNumberFormat="1" applyFont="1" applyFill="1" applyBorder="1" applyAlignment="1" applyProtection="1">
      <alignment horizontal="center" vertical="center"/>
    </xf>
    <xf numFmtId="0" fontId="43" fillId="62" borderId="99" xfId="0" applyNumberFormat="1" applyFont="1" applyFill="1" applyBorder="1" applyAlignment="1" applyProtection="1">
      <alignment horizontal="left" vertical="center" wrapText="1"/>
    </xf>
    <xf numFmtId="0" fontId="43" fillId="62" borderId="94" xfId="0" applyNumberFormat="1" applyFont="1" applyFill="1" applyBorder="1" applyAlignment="1" applyProtection="1">
      <alignment horizontal="center" vertical="center"/>
    </xf>
    <xf numFmtId="0" fontId="43" fillId="62" borderId="94" xfId="0" applyNumberFormat="1" applyFont="1" applyFill="1" applyBorder="1" applyAlignment="1" applyProtection="1">
      <alignment horizontal="left" vertical="center"/>
    </xf>
    <xf numFmtId="3" fontId="43" fillId="62" borderId="94" xfId="0" applyNumberFormat="1" applyFont="1" applyFill="1" applyBorder="1" applyAlignment="1" applyProtection="1">
      <alignment horizontal="right" vertical="center" wrapText="1"/>
    </xf>
    <xf numFmtId="3" fontId="43" fillId="62" borderId="94" xfId="0" applyNumberFormat="1" applyFont="1" applyFill="1" applyBorder="1" applyAlignment="1" applyProtection="1">
      <alignment horizontal="right" vertical="center"/>
    </xf>
    <xf numFmtId="3" fontId="43" fillId="62" borderId="96" xfId="0" applyNumberFormat="1" applyFont="1" applyFill="1" applyBorder="1" applyAlignment="1" applyProtection="1">
      <alignment horizontal="right" vertical="center"/>
    </xf>
    <xf numFmtId="3" fontId="55" fillId="62" borderId="94" xfId="0" applyNumberFormat="1" applyFont="1" applyFill="1" applyBorder="1" applyAlignment="1" applyProtection="1">
      <alignment horizontal="right" vertical="center" wrapText="1"/>
    </xf>
    <xf numFmtId="3" fontId="56" fillId="62" borderId="94" xfId="0" applyNumberFormat="1" applyFont="1" applyFill="1" applyBorder="1" applyAlignment="1" applyProtection="1">
      <alignment horizontal="right" vertical="center"/>
    </xf>
    <xf numFmtId="3" fontId="56" fillId="62" borderId="96" xfId="0" applyNumberFormat="1" applyFont="1" applyFill="1" applyBorder="1" applyAlignment="1" applyProtection="1">
      <alignment horizontal="right" vertical="center"/>
    </xf>
    <xf numFmtId="0" fontId="43" fillId="55" borderId="2" xfId="0" applyNumberFormat="1" applyFont="1" applyFill="1" applyBorder="1" applyAlignment="1" applyProtection="1">
      <alignment horizontal="left" vertical="center"/>
    </xf>
    <xf numFmtId="0" fontId="50" fillId="62" borderId="9" xfId="0" applyNumberFormat="1" applyFont="1" applyFill="1" applyBorder="1" applyAlignment="1" applyProtection="1">
      <alignment horizontal="left" vertical="center"/>
    </xf>
    <xf numFmtId="0" fontId="12" fillId="62" borderId="9" xfId="0" applyNumberFormat="1" applyFont="1" applyFill="1" applyBorder="1" applyAlignment="1" applyProtection="1">
      <alignment horizontal="left" vertical="center"/>
    </xf>
    <xf numFmtId="0" fontId="9" fillId="47" borderId="33" xfId="0" applyNumberFormat="1" applyFont="1" applyFill="1" applyBorder="1" applyAlignment="1" applyProtection="1">
      <alignment horizontal="center" vertical="center"/>
    </xf>
    <xf numFmtId="0" fontId="1" fillId="56" borderId="35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6" fillId="61" borderId="9" xfId="0" applyNumberFormat="1" applyFont="1" applyFill="1" applyBorder="1" applyAlignment="1" applyProtection="1">
      <alignment horizontal="center" vertical="center"/>
    </xf>
    <xf numFmtId="0" fontId="9" fillId="32" borderId="25" xfId="0" applyNumberFormat="1" applyFont="1" applyFill="1" applyBorder="1" applyAlignment="1" applyProtection="1">
      <alignment horizontal="center" vertical="center"/>
    </xf>
    <xf numFmtId="0" fontId="6" fillId="41" borderId="28" xfId="0" applyNumberFormat="1" applyFont="1" applyFill="1" applyBorder="1" applyAlignment="1" applyProtection="1">
      <alignment horizontal="center" vertical="center"/>
    </xf>
    <xf numFmtId="0" fontId="8" fillId="46" borderId="22" xfId="0" applyNumberFormat="1" applyFont="1" applyFill="1" applyBorder="1" applyAlignment="1" applyProtection="1">
      <alignment horizontal="center" vertical="center"/>
    </xf>
    <xf numFmtId="0" fontId="6" fillId="24" borderId="17" xfId="0" applyNumberFormat="1" applyFont="1" applyFill="1" applyBorder="1" applyAlignment="1" applyProtection="1">
      <alignment horizontal="center" vertical="center"/>
    </xf>
    <xf numFmtId="0" fontId="7" fillId="29" borderId="22" xfId="0" applyNumberFormat="1" applyFont="1" applyFill="1" applyBorder="1" applyAlignment="1" applyProtection="1">
      <alignment horizontal="center" vertical="center"/>
    </xf>
    <xf numFmtId="0" fontId="10" fillId="32" borderId="25" xfId="0" applyNumberFormat="1" applyFont="1" applyFill="1" applyBorder="1" applyAlignment="1" applyProtection="1">
      <alignment horizontal="center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16" fillId="62" borderId="2" xfId="0" applyNumberFormat="1" applyFont="1" applyFill="1" applyBorder="1" applyAlignment="1" applyProtection="1">
      <alignment horizontal="center" vertical="top"/>
    </xf>
    <xf numFmtId="0" fontId="17" fillId="62" borderId="2" xfId="0" applyNumberFormat="1" applyFont="1" applyFill="1" applyBorder="1" applyAlignment="1" applyProtection="1">
      <alignment horizontal="left" vertical="center"/>
    </xf>
    <xf numFmtId="0" fontId="17" fillId="62" borderId="38" xfId="0" applyNumberFormat="1" applyFont="1" applyFill="1" applyBorder="1" applyAlignment="1" applyProtection="1">
      <alignment horizontal="center" vertical="center" wrapText="1"/>
    </xf>
    <xf numFmtId="0" fontId="17" fillId="62" borderId="39" xfId="0" applyNumberFormat="1" applyFont="1" applyFill="1" applyBorder="1" applyAlignment="1" applyProtection="1">
      <alignment horizontal="center" vertical="center" wrapText="1"/>
    </xf>
    <xf numFmtId="0" fontId="17" fillId="62" borderId="39" xfId="0" applyNumberFormat="1" applyFont="1" applyFill="1" applyBorder="1" applyAlignment="1" applyProtection="1">
      <alignment horizontal="center" vertical="center"/>
    </xf>
    <xf numFmtId="0" fontId="17" fillId="62" borderId="40" xfId="0" applyNumberFormat="1" applyFont="1" applyFill="1" applyBorder="1" applyAlignment="1" applyProtection="1">
      <alignment horizontal="center" vertical="center"/>
    </xf>
    <xf numFmtId="3" fontId="18" fillId="62" borderId="34" xfId="0" applyNumberFormat="1" applyFont="1" applyFill="1" applyBorder="1" applyAlignment="1" applyProtection="1">
      <alignment horizontal="right" vertical="center"/>
    </xf>
    <xf numFmtId="0" fontId="14" fillId="62" borderId="2" xfId="0" applyNumberFormat="1" applyFont="1" applyFill="1" applyBorder="1" applyAlignment="1" applyProtection="1">
      <alignment horizontal="left" vertical="top"/>
    </xf>
    <xf numFmtId="0" fontId="17" fillId="62" borderId="43" xfId="0" applyNumberFormat="1" applyFont="1" applyFill="1" applyBorder="1" applyAlignment="1" applyProtection="1">
      <alignment horizontal="center" vertical="center"/>
    </xf>
    <xf numFmtId="0" fontId="18" fillId="62" borderId="2" xfId="0" applyNumberFormat="1" applyFont="1" applyFill="1" applyBorder="1" applyAlignment="1" applyProtection="1">
      <alignment horizontal="left" vertical="top"/>
    </xf>
    <xf numFmtId="3" fontId="16" fillId="62" borderId="34" xfId="0" applyNumberFormat="1" applyFont="1" applyFill="1" applyBorder="1" applyAlignment="1" applyProtection="1">
      <alignment horizontal="right" vertical="center"/>
    </xf>
    <xf numFmtId="0" fontId="23" fillId="62" borderId="2" xfId="0" applyNumberFormat="1" applyFont="1" applyFill="1" applyBorder="1" applyAlignment="1" applyProtection="1">
      <alignment horizontal="center" vertical="top"/>
    </xf>
    <xf numFmtId="0" fontId="24" fillId="62" borderId="2" xfId="0" applyNumberFormat="1" applyFont="1" applyFill="1" applyBorder="1" applyAlignment="1" applyProtection="1">
      <alignment horizontal="left" vertical="center"/>
    </xf>
    <xf numFmtId="0" fontId="25" fillId="62" borderId="2" xfId="0" applyNumberFormat="1" applyFont="1" applyFill="1" applyBorder="1" applyAlignment="1" applyProtection="1">
      <alignment horizontal="right" vertical="center"/>
    </xf>
    <xf numFmtId="0" fontId="26" fillId="62" borderId="2" xfId="0" applyNumberFormat="1" applyFont="1" applyFill="1" applyBorder="1" applyAlignment="1" applyProtection="1">
      <alignment horizontal="left" vertical="top"/>
    </xf>
    <xf numFmtId="0" fontId="27" fillId="60" borderId="3" xfId="0" applyNumberFormat="1" applyFont="1" applyFill="1" applyBorder="1" applyAlignment="1" applyProtection="1">
      <alignment horizontal="left" vertical="center"/>
    </xf>
    <xf numFmtId="0" fontId="27" fillId="60" borderId="4" xfId="0" applyNumberFormat="1" applyFont="1" applyFill="1" applyBorder="1" applyAlignment="1" applyProtection="1">
      <alignment horizontal="center" vertical="center"/>
    </xf>
    <xf numFmtId="0" fontId="27" fillId="60" borderId="4" xfId="0" applyNumberFormat="1" applyFont="1" applyFill="1" applyBorder="1" applyAlignment="1" applyProtection="1">
      <alignment horizontal="left" vertical="center"/>
    </xf>
    <xf numFmtId="0" fontId="27" fillId="60" borderId="5" xfId="0" applyNumberFormat="1" applyFont="1" applyFill="1" applyBorder="1" applyAlignment="1" applyProtection="1">
      <alignment horizontal="center" vertical="center"/>
    </xf>
    <xf numFmtId="0" fontId="27" fillId="60" borderId="46" xfId="0" applyNumberFormat="1" applyFont="1" applyFill="1" applyBorder="1" applyAlignment="1" applyProtection="1">
      <alignment horizontal="center" vertical="center"/>
    </xf>
    <xf numFmtId="0" fontId="27" fillId="60" borderId="46" xfId="0" applyNumberFormat="1" applyFont="1" applyFill="1" applyBorder="1" applyAlignment="1" applyProtection="1">
      <alignment horizontal="left" vertical="center"/>
    </xf>
    <xf numFmtId="0" fontId="27" fillId="60" borderId="47" xfId="0" applyNumberFormat="1" applyFont="1" applyFill="1" applyBorder="1" applyAlignment="1" applyProtection="1">
      <alignment horizontal="center" vertical="center"/>
    </xf>
    <xf numFmtId="0" fontId="28" fillId="60" borderId="6" xfId="0" applyNumberFormat="1" applyFont="1" applyFill="1" applyBorder="1" applyAlignment="1" applyProtection="1">
      <alignment horizontal="center" vertical="center"/>
    </xf>
    <xf numFmtId="0" fontId="27" fillId="60" borderId="7" xfId="0" applyNumberFormat="1" applyFont="1" applyFill="1" applyBorder="1" applyAlignment="1" applyProtection="1">
      <alignment horizontal="center" vertical="center"/>
    </xf>
    <xf numFmtId="0" fontId="29" fillId="60" borderId="8" xfId="0" applyNumberFormat="1" applyFont="1" applyFill="1" applyBorder="1" applyAlignment="1" applyProtection="1">
      <alignment horizontal="center" vertical="center"/>
    </xf>
    <xf numFmtId="0" fontId="29" fillId="60" borderId="9" xfId="0" applyNumberFormat="1" applyFont="1" applyFill="1" applyBorder="1" applyAlignment="1" applyProtection="1">
      <alignment horizontal="center" vertical="center" wrapText="1"/>
    </xf>
    <xf numFmtId="0" fontId="29" fillId="60" borderId="7" xfId="0" applyNumberFormat="1" applyFont="1" applyFill="1" applyBorder="1" applyAlignment="1" applyProtection="1">
      <alignment horizontal="center" vertical="center" wrapText="1"/>
    </xf>
    <xf numFmtId="0" fontId="30" fillId="62" borderId="17" xfId="0" applyNumberFormat="1" applyFont="1" applyFill="1" applyBorder="1" applyAlignment="1" applyProtection="1">
      <alignment horizontal="center" vertical="center"/>
    </xf>
    <xf numFmtId="0" fontId="31" fillId="62" borderId="28" xfId="0" applyNumberFormat="1" applyFont="1" applyFill="1" applyBorder="1" applyAlignment="1" applyProtection="1">
      <alignment horizontal="center" vertical="center"/>
    </xf>
    <xf numFmtId="0" fontId="32" fillId="62" borderId="56" xfId="0" applyNumberFormat="1" applyFont="1" applyFill="1" applyBorder="1" applyAlignment="1" applyProtection="1">
      <alignment horizontal="left" vertical="top"/>
    </xf>
    <xf numFmtId="0" fontId="19" fillId="62" borderId="57" xfId="0" applyNumberFormat="1" applyFont="1" applyFill="1" applyBorder="1" applyAlignment="1" applyProtection="1">
      <alignment horizontal="center" vertical="center"/>
    </xf>
    <xf numFmtId="0" fontId="19" fillId="62" borderId="63" xfId="0" applyNumberFormat="1" applyFont="1" applyFill="1" applyBorder="1" applyAlignment="1" applyProtection="1">
      <alignment horizontal="center" vertical="center"/>
    </xf>
    <xf numFmtId="0" fontId="19" fillId="62" borderId="66" xfId="0" applyNumberFormat="1" applyFont="1" applyFill="1" applyBorder="1" applyAlignment="1" applyProtection="1">
      <alignment horizontal="center" vertical="center"/>
    </xf>
    <xf numFmtId="0" fontId="19" fillId="62" borderId="58" xfId="0" applyNumberFormat="1" applyFont="1" applyFill="1" applyBorder="1" applyAlignment="1" applyProtection="1">
      <alignment horizontal="center" vertical="center"/>
    </xf>
    <xf numFmtId="0" fontId="19" fillId="62" borderId="59" xfId="0" applyNumberFormat="1" applyFont="1" applyFill="1" applyBorder="1" applyAlignment="1" applyProtection="1">
      <alignment horizontal="center" vertical="center"/>
    </xf>
    <xf numFmtId="0" fontId="19" fillId="62" borderId="64" xfId="0" applyNumberFormat="1" applyFont="1" applyFill="1" applyBorder="1" applyAlignment="1" applyProtection="1">
      <alignment horizontal="center" vertical="center"/>
    </xf>
    <xf numFmtId="0" fontId="19" fillId="62" borderId="65" xfId="0" applyNumberFormat="1" applyFont="1" applyFill="1" applyBorder="1" applyAlignment="1" applyProtection="1">
      <alignment horizontal="center" vertical="center"/>
    </xf>
    <xf numFmtId="0" fontId="19" fillId="62" borderId="67" xfId="0" applyNumberFormat="1" applyFont="1" applyFill="1" applyBorder="1" applyAlignment="1" applyProtection="1">
      <alignment horizontal="center" vertical="center"/>
    </xf>
    <xf numFmtId="0" fontId="19" fillId="62" borderId="68" xfId="0" applyNumberFormat="1" applyFont="1" applyFill="1" applyBorder="1" applyAlignment="1" applyProtection="1">
      <alignment horizontal="center" vertical="center"/>
    </xf>
    <xf numFmtId="0" fontId="20" fillId="62" borderId="60" xfId="0" applyNumberFormat="1" applyFont="1" applyFill="1" applyBorder="1" applyAlignment="1" applyProtection="1">
      <alignment horizontal="left" vertical="center"/>
    </xf>
    <xf numFmtId="0" fontId="20" fillId="62" borderId="61" xfId="0" applyNumberFormat="1" applyFont="1" applyFill="1" applyBorder="1" applyAlignment="1" applyProtection="1">
      <alignment horizontal="left" vertical="center"/>
    </xf>
    <xf numFmtId="0" fontId="18" fillId="62" borderId="34" xfId="0" applyNumberFormat="1" applyFont="1" applyFill="1" applyBorder="1" applyAlignment="1" applyProtection="1">
      <alignment horizontal="center" vertical="center"/>
    </xf>
    <xf numFmtId="0" fontId="35" fillId="62" borderId="2" xfId="0" applyNumberFormat="1" applyFont="1" applyFill="1" applyBorder="1" applyAlignment="1" applyProtection="1">
      <alignment horizontal="center" vertical="top"/>
    </xf>
    <xf numFmtId="0" fontId="17" fillId="62" borderId="9" xfId="0" applyNumberFormat="1" applyFont="1" applyFill="1" applyBorder="1" applyAlignment="1" applyProtection="1">
      <alignment horizontal="center" vertical="center"/>
    </xf>
    <xf numFmtId="0" fontId="14" fillId="62" borderId="9" xfId="0" applyNumberFormat="1" applyFont="1" applyFill="1" applyBorder="1" applyAlignment="1" applyProtection="1">
      <alignment horizontal="center" vertical="center" wrapText="1"/>
    </xf>
    <xf numFmtId="164" fontId="16" fillId="62" borderId="34" xfId="0" applyNumberFormat="1" applyFont="1" applyFill="1" applyBorder="1" applyAlignment="1" applyProtection="1">
      <alignment horizontal="right" vertical="center"/>
    </xf>
    <xf numFmtId="0" fontId="19" fillId="62" borderId="9" xfId="0" applyNumberFormat="1" applyFont="1" applyFill="1" applyBorder="1" applyAlignment="1" applyProtection="1">
      <alignment horizontal="center" vertical="center" wrapText="1"/>
    </xf>
    <xf numFmtId="0" fontId="20" fillId="62" borderId="9" xfId="0" applyNumberFormat="1" applyFont="1" applyFill="1" applyBorder="1" applyAlignment="1" applyProtection="1">
      <alignment horizontal="left" vertical="center"/>
    </xf>
    <xf numFmtId="0" fontId="3" fillId="60" borderId="46" xfId="0" applyNumberFormat="1" applyFont="1" applyFill="1" applyBorder="1" applyAlignment="1" applyProtection="1">
      <alignment horizontal="center" vertical="center" wrapText="1"/>
    </xf>
    <xf numFmtId="0" fontId="3" fillId="60" borderId="47" xfId="0" applyNumberFormat="1" applyFont="1" applyFill="1" applyBorder="1" applyAlignment="1" applyProtection="1">
      <alignment horizontal="center" vertical="center" wrapText="1"/>
    </xf>
    <xf numFmtId="0" fontId="2" fillId="62" borderId="2" xfId="0" applyNumberFormat="1" applyFont="1" applyFill="1" applyBorder="1" applyAlignment="1" applyProtection="1">
      <alignment horizontal="center" vertical="top"/>
    </xf>
    <xf numFmtId="0" fontId="4" fillId="62" borderId="2" xfId="0" applyNumberFormat="1" applyFont="1" applyFill="1" applyBorder="1" applyAlignment="1" applyProtection="1">
      <alignment horizontal="left" vertical="center"/>
    </xf>
    <xf numFmtId="0" fontId="4" fillId="62" borderId="2" xfId="0" applyNumberFormat="1" applyFont="1" applyFill="1" applyBorder="1" applyAlignment="1" applyProtection="1">
      <alignment horizontal="right" vertical="center"/>
    </xf>
    <xf numFmtId="0" fontId="3" fillId="60" borderId="4" xfId="0" applyNumberFormat="1" applyFont="1" applyFill="1" applyBorder="1" applyAlignment="1" applyProtection="1">
      <alignment horizontal="center" vertical="center" wrapText="1"/>
    </xf>
    <xf numFmtId="0" fontId="3" fillId="60" borderId="5" xfId="0" applyNumberFormat="1" applyFont="1" applyFill="1" applyBorder="1" applyAlignment="1" applyProtection="1">
      <alignment horizontal="center" vertical="center" wrapText="1"/>
    </xf>
    <xf numFmtId="0" fontId="3" fillId="60" borderId="69" xfId="0" applyNumberFormat="1" applyFont="1" applyFill="1" applyBorder="1" applyAlignment="1" applyProtection="1">
      <alignment horizontal="center" vertical="center" wrapText="1"/>
    </xf>
    <xf numFmtId="0" fontId="3" fillId="60" borderId="34" xfId="0" applyNumberFormat="1" applyFont="1" applyFill="1" applyBorder="1" applyAlignment="1" applyProtection="1">
      <alignment horizontal="center" vertical="center" wrapText="1"/>
    </xf>
    <xf numFmtId="0" fontId="5" fillId="60" borderId="70" xfId="0" applyNumberFormat="1" applyFont="1" applyFill="1" applyBorder="1" applyAlignment="1" applyProtection="1">
      <alignment horizontal="center" vertical="center" wrapText="1"/>
    </xf>
    <xf numFmtId="0" fontId="5" fillId="60" borderId="8" xfId="0" applyNumberFormat="1" applyFont="1" applyFill="1" applyBorder="1" applyAlignment="1" applyProtection="1">
      <alignment horizontal="center" vertical="center"/>
    </xf>
    <xf numFmtId="0" fontId="6" fillId="62" borderId="17" xfId="0" applyNumberFormat="1" applyFont="1" applyFill="1" applyBorder="1" applyAlignment="1" applyProtection="1">
      <alignment horizontal="center" vertical="center" wrapText="1"/>
    </xf>
    <xf numFmtId="0" fontId="1" fillId="62" borderId="56" xfId="0" applyNumberFormat="1" applyFont="1" applyFill="1" applyBorder="1" applyAlignment="1" applyProtection="1">
      <alignment horizontal="left" vertical="top"/>
    </xf>
    <xf numFmtId="0" fontId="36" fillId="62" borderId="9" xfId="0" applyNumberFormat="1" applyFont="1" applyFill="1" applyBorder="1" applyAlignment="1" applyProtection="1">
      <alignment horizontal="center" vertical="center" wrapText="1"/>
    </xf>
    <xf numFmtId="0" fontId="5" fillId="60" borderId="71" xfId="0" applyNumberFormat="1" applyFont="1" applyFill="1" applyBorder="1" applyAlignment="1" applyProtection="1">
      <alignment horizontal="center" vertical="center"/>
    </xf>
    <xf numFmtId="0" fontId="17" fillId="62" borderId="9" xfId="0" applyNumberFormat="1" applyFont="1" applyFill="1" applyBorder="1" applyAlignment="1" applyProtection="1">
      <alignment horizontal="center" vertical="center" wrapText="1"/>
    </xf>
    <xf numFmtId="0" fontId="18" fillId="62" borderId="34" xfId="0" applyNumberFormat="1" applyFont="1" applyFill="1" applyBorder="1" applyAlignment="1" applyProtection="1">
      <alignment horizontal="left" vertical="center" wrapText="1"/>
    </xf>
    <xf numFmtId="0" fontId="16" fillId="62" borderId="34" xfId="0" applyNumberFormat="1" applyFont="1" applyFill="1" applyBorder="1" applyAlignment="1" applyProtection="1">
      <alignment horizontal="left" vertical="center" wrapText="1"/>
    </xf>
    <xf numFmtId="0" fontId="19" fillId="62" borderId="58" xfId="0" applyNumberFormat="1" applyFont="1" applyFill="1" applyBorder="1" applyAlignment="1" applyProtection="1">
      <alignment horizontal="center" vertical="center" wrapText="1"/>
    </xf>
    <xf numFmtId="0" fontId="19" fillId="62" borderId="59" xfId="0" applyNumberFormat="1" applyFont="1" applyFill="1" applyBorder="1" applyAlignment="1" applyProtection="1">
      <alignment horizontal="center" vertical="center" wrapText="1"/>
    </xf>
    <xf numFmtId="0" fontId="19" fillId="62" borderId="64" xfId="0" applyNumberFormat="1" applyFont="1" applyFill="1" applyBorder="1" applyAlignment="1" applyProtection="1">
      <alignment horizontal="center" vertical="center" wrapText="1"/>
    </xf>
    <xf numFmtId="0" fontId="19" fillId="62" borderId="65" xfId="0" applyNumberFormat="1" applyFont="1" applyFill="1" applyBorder="1" applyAlignment="1" applyProtection="1">
      <alignment horizontal="center" vertical="center" wrapText="1"/>
    </xf>
    <xf numFmtId="0" fontId="19" fillId="62" borderId="67" xfId="0" applyNumberFormat="1" applyFont="1" applyFill="1" applyBorder="1" applyAlignment="1" applyProtection="1">
      <alignment horizontal="center" vertical="center" wrapText="1"/>
    </xf>
    <xf numFmtId="0" fontId="19" fillId="62" borderId="68" xfId="0" applyNumberFormat="1" applyFont="1" applyFill="1" applyBorder="1" applyAlignment="1" applyProtection="1">
      <alignment horizontal="center" vertical="center" wrapText="1"/>
    </xf>
    <xf numFmtId="0" fontId="1" fillId="62" borderId="2" xfId="0" applyNumberFormat="1" applyFont="1" applyFill="1" applyBorder="1" applyAlignment="1" applyProtection="1">
      <alignment horizontal="left" vertical="top"/>
    </xf>
    <xf numFmtId="0" fontId="34" fillId="62" borderId="2" xfId="0" applyNumberFormat="1" applyFont="1" applyFill="1" applyBorder="1" applyAlignment="1" applyProtection="1">
      <alignment horizontal="left" vertical="top"/>
    </xf>
    <xf numFmtId="0" fontId="42" fillId="62" borderId="9" xfId="0" applyNumberFormat="1" applyFont="1" applyFill="1" applyBorder="1" applyAlignment="1" applyProtection="1">
      <alignment horizontal="center" vertical="center" wrapText="1"/>
    </xf>
    <xf numFmtId="0" fontId="43" fillId="62" borderId="87" xfId="0" applyNumberFormat="1" applyFont="1" applyFill="1" applyBorder="1" applyAlignment="1" applyProtection="1">
      <alignment horizontal="left" vertical="center" wrapText="1"/>
    </xf>
    <xf numFmtId="0" fontId="44" fillId="62" borderId="2" xfId="0" applyNumberFormat="1" applyFont="1" applyFill="1" applyBorder="1" applyAlignment="1" applyProtection="1">
      <alignment horizontal="center" vertical="center"/>
    </xf>
    <xf numFmtId="0" fontId="44" fillId="55" borderId="2" xfId="0" applyNumberFormat="1" applyFont="1" applyFill="1" applyBorder="1" applyAlignment="1" applyProtection="1">
      <alignment horizontal="left" vertical="top"/>
    </xf>
    <xf numFmtId="0" fontId="46" fillId="60" borderId="81" xfId="0" applyNumberFormat="1" applyFont="1" applyFill="1" applyBorder="1" applyAlignment="1" applyProtection="1">
      <alignment horizontal="center" vertical="center" wrapText="1"/>
    </xf>
    <xf numFmtId="0" fontId="46" fillId="60" borderId="81" xfId="0" applyNumberFormat="1" applyFont="1" applyFill="1" applyBorder="1" applyAlignment="1" applyProtection="1">
      <alignment horizontal="center" vertical="center"/>
    </xf>
    <xf numFmtId="0" fontId="46" fillId="60" borderId="82" xfId="0" applyNumberFormat="1" applyFont="1" applyFill="1" applyBorder="1" applyAlignment="1" applyProtection="1">
      <alignment horizontal="center" vertical="center"/>
    </xf>
    <xf numFmtId="0" fontId="46" fillId="60" borderId="84" xfId="0" applyNumberFormat="1" applyFont="1" applyFill="1" applyBorder="1" applyAlignment="1" applyProtection="1">
      <alignment horizontal="center" vertical="center" wrapText="1"/>
    </xf>
    <xf numFmtId="0" fontId="46" fillId="60" borderId="84" xfId="0" applyNumberFormat="1" applyFont="1" applyFill="1" applyBorder="1" applyAlignment="1" applyProtection="1">
      <alignment horizontal="center" vertical="center"/>
    </xf>
    <xf numFmtId="0" fontId="46" fillId="60" borderId="85" xfId="0" applyNumberFormat="1" applyFont="1" applyFill="1" applyBorder="1" applyAlignment="1" applyProtection="1">
      <alignment horizontal="center" vertical="center"/>
    </xf>
    <xf numFmtId="0" fontId="47" fillId="62" borderId="88" xfId="0" applyNumberFormat="1" applyFont="1" applyFill="1" applyBorder="1" applyAlignment="1" applyProtection="1">
      <alignment horizontal="center" vertical="center"/>
    </xf>
    <xf numFmtId="0" fontId="47" fillId="62" borderId="89" xfId="0" applyNumberFormat="1" applyFont="1" applyFill="1" applyBorder="1" applyAlignment="1" applyProtection="1">
      <alignment horizontal="center" vertical="center"/>
    </xf>
    <xf numFmtId="0" fontId="50" fillId="62" borderId="97" xfId="0" applyNumberFormat="1" applyFont="1" applyFill="1" applyBorder="1" applyAlignment="1" applyProtection="1">
      <alignment horizontal="left" vertical="center"/>
    </xf>
    <xf numFmtId="0" fontId="53" fillId="62" borderId="88" xfId="0" applyNumberFormat="1" applyFont="1" applyFill="1" applyBorder="1" applyAlignment="1" applyProtection="1">
      <alignment horizontal="center" vertical="center"/>
    </xf>
    <xf numFmtId="0" fontId="47" fillId="62" borderId="89" xfId="0" applyNumberFormat="1" applyFont="1" applyFill="1" applyBorder="1" applyAlignment="1" applyProtection="1">
      <alignment horizontal="left" vertical="center"/>
    </xf>
    <xf numFmtId="0" fontId="45" fillId="62" borderId="100" xfId="0" applyNumberFormat="1" applyFont="1" applyFill="1" applyBorder="1" applyAlignment="1" applyProtection="1">
      <alignment horizontal="left" vertical="top"/>
    </xf>
    <xf numFmtId="0" fontId="53" fillId="62" borderId="57" xfId="0" applyNumberFormat="1" applyFont="1" applyFill="1" applyBorder="1" applyAlignment="1" applyProtection="1">
      <alignment horizontal="center" vertical="center"/>
    </xf>
    <xf numFmtId="0" fontId="53" fillId="62" borderId="63" xfId="0" applyNumberFormat="1" applyFont="1" applyFill="1" applyBorder="1" applyAlignment="1" applyProtection="1">
      <alignment horizontal="center" vertical="center"/>
    </xf>
    <xf numFmtId="0" fontId="53" fillId="62" borderId="66" xfId="0" applyNumberFormat="1" applyFont="1" applyFill="1" applyBorder="1" applyAlignment="1" applyProtection="1">
      <alignment horizontal="center" vertical="center"/>
    </xf>
    <xf numFmtId="0" fontId="53" fillId="62" borderId="58" xfId="0" applyNumberFormat="1" applyFont="1" applyFill="1" applyBorder="1" applyAlignment="1" applyProtection="1">
      <alignment horizontal="center" vertical="center"/>
    </xf>
    <xf numFmtId="0" fontId="53" fillId="62" borderId="101" xfId="0" applyNumberFormat="1" applyFont="1" applyFill="1" applyBorder="1" applyAlignment="1" applyProtection="1">
      <alignment horizontal="center" vertical="center"/>
    </xf>
    <xf numFmtId="0" fontId="53" fillId="62" borderId="59" xfId="0" applyNumberFormat="1" applyFont="1" applyFill="1" applyBorder="1" applyAlignment="1" applyProtection="1">
      <alignment horizontal="center" vertical="center"/>
    </xf>
    <xf numFmtId="0" fontId="53" fillId="62" borderId="64" xfId="0" applyNumberFormat="1" applyFont="1" applyFill="1" applyBorder="1" applyAlignment="1" applyProtection="1">
      <alignment horizontal="center" vertical="center"/>
    </xf>
    <xf numFmtId="0" fontId="53" fillId="62" borderId="2" xfId="0" applyNumberFormat="1" applyFont="1" applyFill="1" applyBorder="1" applyAlignment="1" applyProtection="1">
      <alignment horizontal="center" vertical="center"/>
    </xf>
    <xf numFmtId="0" fontId="53" fillId="62" borderId="65" xfId="0" applyNumberFormat="1" applyFont="1" applyFill="1" applyBorder="1" applyAlignment="1" applyProtection="1">
      <alignment horizontal="center" vertical="center"/>
    </xf>
    <xf numFmtId="0" fontId="53" fillId="62" borderId="67" xfId="0" applyNumberFormat="1" applyFont="1" applyFill="1" applyBorder="1" applyAlignment="1" applyProtection="1">
      <alignment horizontal="center" vertical="center"/>
    </xf>
    <xf numFmtId="0" fontId="53" fillId="62" borderId="102" xfId="0" applyNumberFormat="1" applyFont="1" applyFill="1" applyBorder="1" applyAlignment="1" applyProtection="1">
      <alignment horizontal="center" vertical="center"/>
    </xf>
    <xf numFmtId="0" fontId="53" fillId="62" borderId="68" xfId="0" applyNumberFormat="1" applyFont="1" applyFill="1" applyBorder="1" applyAlignment="1" applyProtection="1">
      <alignment horizontal="center" vertical="center"/>
    </xf>
    <xf numFmtId="0" fontId="50" fillId="62" borderId="9" xfId="0" applyNumberFormat="1" applyFont="1" applyFill="1" applyBorder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1"/>
  <sheetViews>
    <sheetView workbookViewId="0">
      <selection activeCell="R25" sqref="R25"/>
    </sheetView>
  </sheetViews>
  <sheetFormatPr defaultRowHeight="15"/>
  <cols>
    <col min="1" max="2" width="3.28515625" customWidth="1"/>
    <col min="3" max="3" width="11.7109375" customWidth="1"/>
    <col min="4" max="4" width="51.710937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6.28515625" customWidth="1"/>
    <col min="10" max="10" width="11.140625" customWidth="1"/>
    <col min="11" max="11" width="15.7109375" customWidth="1"/>
    <col min="12" max="12" width="16.28515625" customWidth="1"/>
    <col min="13" max="13" width="11.140625" customWidth="1"/>
    <col min="14" max="14" width="15" customWidth="1"/>
    <col min="15" max="15" width="11.7109375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251" t="s">
        <v>0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spans="1:15">
      <c r="A3" s="1"/>
      <c r="B3" s="252" t="s">
        <v>62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4" spans="1:15">
      <c r="A4" s="1"/>
      <c r="B4" s="253" t="s">
        <v>1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15">
      <c r="A5" s="2"/>
      <c r="B5" s="254" t="s">
        <v>2</v>
      </c>
      <c r="C5" s="254"/>
      <c r="D5" s="255" t="s">
        <v>61</v>
      </c>
      <c r="E5" s="255"/>
      <c r="F5" s="255"/>
      <c r="G5" s="256" t="s">
        <v>3</v>
      </c>
      <c r="H5" s="256"/>
      <c r="I5" s="256"/>
      <c r="J5" s="256"/>
      <c r="K5" s="257">
        <v>89</v>
      </c>
      <c r="L5" s="257"/>
      <c r="M5" s="257"/>
      <c r="N5" s="257"/>
      <c r="O5" s="257"/>
    </row>
    <row r="6" spans="1:15">
      <c r="A6" s="1"/>
      <c r="B6" s="245" t="s">
        <v>4</v>
      </c>
      <c r="C6" s="245"/>
      <c r="D6" s="245"/>
      <c r="E6" s="246" t="s">
        <v>5</v>
      </c>
      <c r="F6" s="246"/>
      <c r="G6" s="246"/>
      <c r="H6" s="246"/>
      <c r="I6" s="246"/>
      <c r="J6" s="246"/>
      <c r="K6" s="246"/>
      <c r="L6" s="246"/>
      <c r="M6" s="246"/>
      <c r="N6" s="246"/>
      <c r="O6" s="246"/>
    </row>
    <row r="7" spans="1:15" ht="18">
      <c r="A7" s="1"/>
      <c r="B7" s="245"/>
      <c r="C7" s="245"/>
      <c r="D7" s="245"/>
      <c r="E7" s="247" t="s">
        <v>63</v>
      </c>
      <c r="F7" s="247"/>
      <c r="G7" s="247" t="s">
        <v>6</v>
      </c>
      <c r="H7" s="247"/>
      <c r="I7" s="247" t="s">
        <v>6</v>
      </c>
      <c r="J7" s="247"/>
      <c r="K7" s="3" t="s">
        <v>6</v>
      </c>
      <c r="L7" s="248" t="s">
        <v>6</v>
      </c>
      <c r="M7" s="248"/>
      <c r="N7" s="249" t="s">
        <v>7</v>
      </c>
      <c r="O7" s="250" t="s">
        <v>8</v>
      </c>
    </row>
    <row r="8" spans="1:15" ht="36">
      <c r="A8" s="1"/>
      <c r="B8" s="245"/>
      <c r="C8" s="245"/>
      <c r="D8" s="245"/>
      <c r="E8" s="4" t="s">
        <v>9</v>
      </c>
      <c r="F8" s="5" t="s">
        <v>10</v>
      </c>
      <c r="G8" s="6" t="s">
        <v>64</v>
      </c>
      <c r="H8" s="7" t="s">
        <v>10</v>
      </c>
      <c r="I8" s="6" t="s">
        <v>66</v>
      </c>
      <c r="J8" s="7" t="s">
        <v>10</v>
      </c>
      <c r="K8" s="8" t="s">
        <v>11</v>
      </c>
      <c r="L8" s="6" t="s">
        <v>67</v>
      </c>
      <c r="M8" s="7" t="s">
        <v>10</v>
      </c>
      <c r="N8" s="249"/>
      <c r="O8" s="250"/>
    </row>
    <row r="9" spans="1:15">
      <c r="A9" s="1"/>
      <c r="B9" s="245"/>
      <c r="C9" s="245"/>
      <c r="D9" s="245"/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9" t="s">
        <v>18</v>
      </c>
      <c r="L9" s="9" t="s">
        <v>19</v>
      </c>
      <c r="M9" s="9" t="s">
        <v>20</v>
      </c>
      <c r="N9" s="9" t="s">
        <v>65</v>
      </c>
      <c r="O9" s="10" t="s">
        <v>21</v>
      </c>
    </row>
    <row r="10" spans="1:15">
      <c r="A10" s="1"/>
      <c r="B10" s="242" t="s">
        <v>22</v>
      </c>
      <c r="C10" s="242"/>
      <c r="D10" s="242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>
      <c r="A11" s="1"/>
      <c r="B11" s="243" t="s">
        <v>23</v>
      </c>
      <c r="C11" s="243"/>
      <c r="D11" s="15" t="s">
        <v>24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1"/>
      <c r="B12" s="239" t="s">
        <v>25</v>
      </c>
      <c r="C12" s="239"/>
      <c r="D12" s="17" t="s">
        <v>26</v>
      </c>
      <c r="E12" s="18">
        <v>108335000</v>
      </c>
      <c r="F12" s="37">
        <v>100</v>
      </c>
      <c r="G12" s="18">
        <v>168950000</v>
      </c>
      <c r="H12" s="19">
        <v>100</v>
      </c>
      <c r="I12" s="18"/>
      <c r="J12" s="19"/>
      <c r="K12" s="18"/>
      <c r="L12" s="18">
        <v>37971638</v>
      </c>
      <c r="M12" s="37">
        <v>100</v>
      </c>
      <c r="N12" s="18">
        <f>G12-L12</f>
        <v>130978362</v>
      </c>
      <c r="O12" s="20">
        <v>22</v>
      </c>
    </row>
    <row r="13" spans="1:15" ht="37.5" customHeight="1">
      <c r="A13" s="1"/>
      <c r="B13" s="239"/>
      <c r="C13" s="239"/>
      <c r="D13" s="21" t="s">
        <v>27</v>
      </c>
      <c r="E13" s="41">
        <v>108335000</v>
      </c>
      <c r="F13" s="42">
        <v>100</v>
      </c>
      <c r="G13" s="41">
        <v>168950000</v>
      </c>
      <c r="H13" s="43">
        <v>100</v>
      </c>
      <c r="I13" s="41"/>
      <c r="J13" s="43"/>
      <c r="K13" s="18"/>
      <c r="L13" s="41">
        <v>37971638</v>
      </c>
      <c r="M13" s="42">
        <v>100</v>
      </c>
      <c r="N13" s="18">
        <f>G13-L13</f>
        <v>130978362</v>
      </c>
      <c r="O13" s="44">
        <v>22</v>
      </c>
    </row>
    <row r="14" spans="1:15">
      <c r="A14" s="1"/>
      <c r="B14" s="244"/>
      <c r="C14" s="244"/>
      <c r="D14" s="21" t="s">
        <v>28</v>
      </c>
      <c r="E14" s="22">
        <v>20949689</v>
      </c>
      <c r="F14" s="38">
        <v>100</v>
      </c>
      <c r="G14" s="22">
        <v>20949689</v>
      </c>
      <c r="H14" s="23">
        <v>100</v>
      </c>
      <c r="I14" s="22"/>
      <c r="J14" s="23"/>
      <c r="K14" s="22"/>
      <c r="L14" s="22">
        <v>679400</v>
      </c>
      <c r="M14" s="38">
        <v>100</v>
      </c>
      <c r="N14" s="40">
        <f>G14-L14</f>
        <v>20270289</v>
      </c>
      <c r="O14" s="24">
        <v>3</v>
      </c>
    </row>
    <row r="15" spans="1:15">
      <c r="A15" s="1"/>
      <c r="B15" s="239"/>
      <c r="C15" s="239"/>
      <c r="D15" s="58" t="s">
        <v>29</v>
      </c>
      <c r="E15" s="41">
        <v>108335000</v>
      </c>
      <c r="F15" s="42"/>
      <c r="G15" s="41"/>
      <c r="H15" s="43"/>
      <c r="I15" s="41"/>
      <c r="J15" s="43"/>
      <c r="K15" s="41"/>
      <c r="L15" s="41"/>
      <c r="M15" s="42"/>
      <c r="N15" s="41"/>
      <c r="O15" s="44"/>
    </row>
    <row r="16" spans="1:15">
      <c r="A16" s="1"/>
      <c r="B16" s="240" t="s">
        <v>30</v>
      </c>
      <c r="C16" s="240"/>
      <c r="D16" s="240"/>
      <c r="E16" s="45"/>
      <c r="F16" s="46"/>
      <c r="G16" s="45"/>
      <c r="H16" s="47"/>
      <c r="I16" s="45"/>
      <c r="J16" s="47"/>
      <c r="K16" s="48"/>
      <c r="L16" s="45"/>
      <c r="M16" s="46"/>
      <c r="N16" s="45"/>
      <c r="O16" s="49"/>
    </row>
    <row r="17" spans="1:15">
      <c r="A17" s="1"/>
      <c r="B17" s="241" t="s">
        <v>31</v>
      </c>
      <c r="C17" s="241"/>
      <c r="D17" s="15" t="s">
        <v>24</v>
      </c>
      <c r="E17" s="50"/>
      <c r="F17" s="51"/>
      <c r="G17" s="50"/>
      <c r="H17" s="52"/>
      <c r="I17" s="50"/>
      <c r="J17" s="52"/>
      <c r="K17" s="53"/>
      <c r="L17" s="50"/>
      <c r="M17" s="51"/>
      <c r="N17" s="50"/>
      <c r="O17" s="54"/>
    </row>
    <row r="18" spans="1:15">
      <c r="A18" s="1"/>
      <c r="B18" s="235" t="s">
        <v>32</v>
      </c>
      <c r="C18" s="235"/>
      <c r="D18" s="25" t="s">
        <v>33</v>
      </c>
      <c r="E18" s="26">
        <v>70177000</v>
      </c>
      <c r="F18" s="35">
        <v>68.5</v>
      </c>
      <c r="G18" s="26">
        <v>101140000</v>
      </c>
      <c r="H18" s="35">
        <v>59.8</v>
      </c>
      <c r="I18" s="26"/>
      <c r="J18" s="35"/>
      <c r="K18" s="26"/>
      <c r="L18" s="26">
        <v>28549883</v>
      </c>
      <c r="M18" s="35"/>
      <c r="N18" s="18">
        <f>G18-L18</f>
        <v>72590117</v>
      </c>
      <c r="O18" s="60">
        <v>28.2</v>
      </c>
    </row>
    <row r="19" spans="1:15">
      <c r="A19" s="1"/>
      <c r="B19" s="235" t="s">
        <v>34</v>
      </c>
      <c r="C19" s="235"/>
      <c r="D19" s="25" t="s">
        <v>35</v>
      </c>
      <c r="E19" s="26">
        <v>11014000</v>
      </c>
      <c r="F19" s="35">
        <v>10.7</v>
      </c>
      <c r="G19" s="26">
        <v>16330000</v>
      </c>
      <c r="H19" s="35">
        <v>9.6</v>
      </c>
      <c r="I19" s="26"/>
      <c r="J19" s="35"/>
      <c r="K19" s="26"/>
      <c r="L19" s="26">
        <v>4479348</v>
      </c>
      <c r="M19" s="35"/>
      <c r="N19" s="18">
        <f t="shared" ref="N19:N35" si="0">G19-L19</f>
        <v>11850652</v>
      </c>
      <c r="O19" s="60">
        <v>27</v>
      </c>
    </row>
    <row r="20" spans="1:15">
      <c r="A20" s="1"/>
      <c r="B20" s="235" t="s">
        <v>36</v>
      </c>
      <c r="C20" s="235"/>
      <c r="D20" s="25" t="s">
        <v>37</v>
      </c>
      <c r="E20" s="26">
        <v>20738000</v>
      </c>
      <c r="F20" s="35">
        <v>20.3</v>
      </c>
      <c r="G20" s="26">
        <v>32890000</v>
      </c>
      <c r="H20" s="35">
        <v>19.399999999999999</v>
      </c>
      <c r="I20" s="26"/>
      <c r="J20" s="35"/>
      <c r="K20" s="26"/>
      <c r="L20" s="26">
        <v>4833157</v>
      </c>
      <c r="M20" s="35"/>
      <c r="N20" s="18">
        <f t="shared" si="0"/>
        <v>28056843</v>
      </c>
      <c r="O20" s="60">
        <v>14.6</v>
      </c>
    </row>
    <row r="21" spans="1:15">
      <c r="A21" s="1"/>
      <c r="B21" s="235" t="s">
        <v>38</v>
      </c>
      <c r="C21" s="235"/>
      <c r="D21" s="25" t="s">
        <v>39</v>
      </c>
      <c r="E21" s="26">
        <v>0</v>
      </c>
      <c r="F21" s="35">
        <v>0</v>
      </c>
      <c r="G21" s="26">
        <v>0</v>
      </c>
      <c r="H21" s="35">
        <v>0</v>
      </c>
      <c r="I21" s="26"/>
      <c r="J21" s="35"/>
      <c r="K21" s="26"/>
      <c r="L21" s="26">
        <v>0</v>
      </c>
      <c r="M21" s="35"/>
      <c r="N21" s="18">
        <f t="shared" si="0"/>
        <v>0</v>
      </c>
      <c r="O21" s="60">
        <v>0</v>
      </c>
    </row>
    <row r="22" spans="1:15">
      <c r="A22" s="1"/>
      <c r="B22" s="235" t="s">
        <v>40</v>
      </c>
      <c r="C22" s="235"/>
      <c r="D22" s="25" t="s">
        <v>41</v>
      </c>
      <c r="E22" s="26">
        <v>0</v>
      </c>
      <c r="F22" s="35">
        <v>0</v>
      </c>
      <c r="G22" s="26">
        <v>0</v>
      </c>
      <c r="H22" s="35">
        <v>0</v>
      </c>
      <c r="I22" s="26"/>
      <c r="J22" s="35"/>
      <c r="K22" s="26"/>
      <c r="L22" s="26">
        <v>0</v>
      </c>
      <c r="M22" s="35"/>
      <c r="N22" s="18">
        <f t="shared" si="0"/>
        <v>0</v>
      </c>
      <c r="O22" s="60">
        <v>0</v>
      </c>
    </row>
    <row r="23" spans="1:15">
      <c r="A23" s="1"/>
      <c r="B23" s="235" t="s">
        <v>42</v>
      </c>
      <c r="C23" s="235"/>
      <c r="D23" s="25" t="s">
        <v>43</v>
      </c>
      <c r="E23" s="26">
        <v>66000</v>
      </c>
      <c r="F23" s="35">
        <v>0.06</v>
      </c>
      <c r="G23" s="26">
        <v>100000</v>
      </c>
      <c r="H23" s="39">
        <v>0.05</v>
      </c>
      <c r="I23" s="26"/>
      <c r="J23" s="35"/>
      <c r="K23" s="26"/>
      <c r="L23" s="26">
        <v>49250</v>
      </c>
      <c r="M23" s="35"/>
      <c r="N23" s="18">
        <f t="shared" si="0"/>
        <v>50750</v>
      </c>
      <c r="O23" s="60">
        <v>49</v>
      </c>
    </row>
    <row r="24" spans="1:15">
      <c r="A24" s="1"/>
      <c r="B24" s="235" t="s">
        <v>44</v>
      </c>
      <c r="C24" s="235"/>
      <c r="D24" s="25" t="s">
        <v>45</v>
      </c>
      <c r="E24" s="26">
        <v>340000</v>
      </c>
      <c r="F24" s="35">
        <v>0.4</v>
      </c>
      <c r="G24" s="26">
        <v>490000</v>
      </c>
      <c r="H24" s="35">
        <v>0.2</v>
      </c>
      <c r="I24" s="26"/>
      <c r="J24" s="35"/>
      <c r="K24" s="26"/>
      <c r="L24" s="26">
        <v>60000</v>
      </c>
      <c r="M24" s="35"/>
      <c r="N24" s="18">
        <f t="shared" si="0"/>
        <v>430000</v>
      </c>
      <c r="O24" s="60">
        <v>12</v>
      </c>
    </row>
    <row r="25" spans="1:15">
      <c r="A25" s="1"/>
      <c r="B25" s="235"/>
      <c r="C25" s="235"/>
      <c r="D25" s="27" t="s">
        <v>46</v>
      </c>
      <c r="E25" s="55">
        <v>102335000</v>
      </c>
      <c r="F25" s="56">
        <f>SUM(F18:F24)</f>
        <v>99.960000000000008</v>
      </c>
      <c r="G25" s="55">
        <f>SUM(G18:G24)</f>
        <v>150950000</v>
      </c>
      <c r="H25" s="57">
        <f>SUM(H18:H24)</f>
        <v>89.049999999999983</v>
      </c>
      <c r="I25" s="55"/>
      <c r="J25" s="57"/>
      <c r="K25" s="55"/>
      <c r="L25" s="55">
        <f>SUM(L18:L24)</f>
        <v>37971638</v>
      </c>
      <c r="M25" s="56">
        <f>SUM(M18:M24)</f>
        <v>0</v>
      </c>
      <c r="N25" s="55">
        <f>SUM(N18:N24)</f>
        <v>112978362</v>
      </c>
      <c r="O25" s="61">
        <v>25</v>
      </c>
    </row>
    <row r="26" spans="1:15">
      <c r="A26" s="1"/>
      <c r="B26" s="235" t="s">
        <v>47</v>
      </c>
      <c r="C26" s="235"/>
      <c r="D26" s="25" t="s">
        <v>48</v>
      </c>
      <c r="E26" s="26">
        <v>0</v>
      </c>
      <c r="F26" s="35">
        <v>0</v>
      </c>
      <c r="G26" s="26">
        <v>0</v>
      </c>
      <c r="H26" s="35">
        <v>0</v>
      </c>
      <c r="I26" s="26"/>
      <c r="J26" s="35"/>
      <c r="K26" s="26"/>
      <c r="L26" s="26">
        <v>0</v>
      </c>
      <c r="M26" s="35">
        <v>0</v>
      </c>
      <c r="N26" s="18">
        <f t="shared" si="0"/>
        <v>0</v>
      </c>
      <c r="O26" s="60">
        <v>0</v>
      </c>
    </row>
    <row r="27" spans="1:15">
      <c r="A27" s="1"/>
      <c r="B27" s="235" t="s">
        <v>49</v>
      </c>
      <c r="C27" s="235"/>
      <c r="D27" s="25" t="s">
        <v>50</v>
      </c>
      <c r="E27" s="26">
        <v>6000000</v>
      </c>
      <c r="F27" s="35">
        <v>0.6</v>
      </c>
      <c r="G27" s="26">
        <v>18000000</v>
      </c>
      <c r="H27" s="35">
        <v>10.6</v>
      </c>
      <c r="I27" s="26"/>
      <c r="J27" s="35"/>
      <c r="K27" s="26"/>
      <c r="L27" s="26">
        <v>0</v>
      </c>
      <c r="M27" s="35">
        <v>0</v>
      </c>
      <c r="N27" s="18">
        <f t="shared" si="0"/>
        <v>18000000</v>
      </c>
      <c r="O27" s="60">
        <v>0</v>
      </c>
    </row>
    <row r="28" spans="1:15">
      <c r="A28" s="1"/>
      <c r="B28" s="235"/>
      <c r="C28" s="235"/>
      <c r="D28" s="27" t="s">
        <v>51</v>
      </c>
      <c r="E28" s="55">
        <v>6000000</v>
      </c>
      <c r="F28" s="56">
        <v>0.6</v>
      </c>
      <c r="G28" s="55">
        <v>18000000</v>
      </c>
      <c r="H28" s="56">
        <v>10.6</v>
      </c>
      <c r="I28" s="55"/>
      <c r="J28" s="56"/>
      <c r="K28" s="55"/>
      <c r="L28" s="55">
        <v>0</v>
      </c>
      <c r="M28" s="56">
        <v>0.6</v>
      </c>
      <c r="N28" s="18">
        <f t="shared" si="0"/>
        <v>18000000</v>
      </c>
      <c r="O28" s="61">
        <v>0</v>
      </c>
    </row>
    <row r="29" spans="1:15">
      <c r="A29" s="1"/>
      <c r="B29" s="235" t="s">
        <v>47</v>
      </c>
      <c r="C29" s="235"/>
      <c r="D29" s="25" t="s">
        <v>48</v>
      </c>
      <c r="E29" s="26">
        <v>0</v>
      </c>
      <c r="F29" s="35">
        <v>0</v>
      </c>
      <c r="G29" s="26">
        <v>0</v>
      </c>
      <c r="H29" s="35">
        <v>0</v>
      </c>
      <c r="I29" s="26"/>
      <c r="J29" s="35"/>
      <c r="K29" s="26"/>
      <c r="L29" s="26">
        <v>0</v>
      </c>
      <c r="M29" s="35">
        <v>0</v>
      </c>
      <c r="N29" s="18">
        <f t="shared" si="0"/>
        <v>0</v>
      </c>
      <c r="O29" s="60">
        <v>0</v>
      </c>
    </row>
    <row r="30" spans="1:15">
      <c r="A30" s="1"/>
      <c r="B30" s="235" t="s">
        <v>49</v>
      </c>
      <c r="C30" s="235"/>
      <c r="D30" s="25" t="s">
        <v>50</v>
      </c>
      <c r="E30" s="26">
        <v>0</v>
      </c>
      <c r="F30" s="35">
        <v>0</v>
      </c>
      <c r="G30" s="26">
        <v>0</v>
      </c>
      <c r="H30" s="35">
        <v>0</v>
      </c>
      <c r="I30" s="26"/>
      <c r="J30" s="35"/>
      <c r="K30" s="26"/>
      <c r="L30" s="26">
        <v>0</v>
      </c>
      <c r="M30" s="35">
        <v>0</v>
      </c>
      <c r="N30" s="18">
        <f t="shared" si="0"/>
        <v>0</v>
      </c>
      <c r="O30" s="60">
        <v>0</v>
      </c>
    </row>
    <row r="31" spans="1:15">
      <c r="A31" s="1"/>
      <c r="B31" s="235"/>
      <c r="C31" s="235"/>
      <c r="D31" s="27" t="s">
        <v>52</v>
      </c>
      <c r="E31" s="55">
        <v>0</v>
      </c>
      <c r="F31" s="56">
        <v>0</v>
      </c>
      <c r="G31" s="55">
        <v>0</v>
      </c>
      <c r="H31" s="56">
        <v>0</v>
      </c>
      <c r="I31" s="55"/>
      <c r="J31" s="56"/>
      <c r="K31" s="55"/>
      <c r="L31" s="55">
        <v>0</v>
      </c>
      <c r="M31" s="56">
        <v>0</v>
      </c>
      <c r="N31" s="18">
        <f t="shared" si="0"/>
        <v>0</v>
      </c>
      <c r="O31" s="61">
        <v>0</v>
      </c>
    </row>
    <row r="32" spans="1:15">
      <c r="A32" s="1"/>
      <c r="B32" s="235"/>
      <c r="C32" s="235"/>
      <c r="D32" s="27" t="s">
        <v>53</v>
      </c>
      <c r="E32" s="55">
        <v>6000000</v>
      </c>
      <c r="F32" s="56">
        <v>0.6</v>
      </c>
      <c r="G32" s="55">
        <v>18000000</v>
      </c>
      <c r="H32" s="56">
        <v>10.6</v>
      </c>
      <c r="I32" s="55"/>
      <c r="J32" s="56"/>
      <c r="K32" s="55"/>
      <c r="L32" s="55">
        <v>0</v>
      </c>
      <c r="M32" s="56">
        <v>0.6</v>
      </c>
      <c r="N32" s="18">
        <f t="shared" si="0"/>
        <v>18000000</v>
      </c>
      <c r="O32" s="61">
        <v>0</v>
      </c>
    </row>
    <row r="33" spans="1:15">
      <c r="A33" s="1"/>
      <c r="B33" s="235"/>
      <c r="C33" s="235"/>
      <c r="D33" s="27" t="s">
        <v>54</v>
      </c>
      <c r="E33" s="28">
        <v>108335000</v>
      </c>
      <c r="F33" s="36">
        <v>100</v>
      </c>
      <c r="G33" s="28">
        <f>G25+G32</f>
        <v>168950000</v>
      </c>
      <c r="H33" s="29">
        <v>100</v>
      </c>
      <c r="I33" s="28"/>
      <c r="J33" s="29"/>
      <c r="K33" s="28"/>
      <c r="L33" s="28">
        <f>L25+L32</f>
        <v>37971638</v>
      </c>
      <c r="M33" s="36">
        <v>100</v>
      </c>
      <c r="N33" s="28">
        <f>N25+N32</f>
        <v>130978362</v>
      </c>
      <c r="O33" s="62">
        <v>22.4</v>
      </c>
    </row>
    <row r="34" spans="1:15">
      <c r="A34" s="1"/>
      <c r="B34" s="235"/>
      <c r="C34" s="235"/>
      <c r="D34" s="59" t="s">
        <v>28</v>
      </c>
      <c r="E34" s="55">
        <v>9861000</v>
      </c>
      <c r="F34" s="56">
        <v>32</v>
      </c>
      <c r="G34" s="55">
        <v>20949689</v>
      </c>
      <c r="H34" s="57"/>
      <c r="I34" s="55"/>
      <c r="J34" s="57"/>
      <c r="K34" s="55"/>
      <c r="L34" s="55">
        <v>679400</v>
      </c>
      <c r="M34" s="56"/>
      <c r="N34" s="18">
        <f t="shared" si="0"/>
        <v>20270289</v>
      </c>
      <c r="O34" s="61">
        <v>3.2</v>
      </c>
    </row>
    <row r="35" spans="1:15">
      <c r="A35" s="1"/>
      <c r="B35" s="235"/>
      <c r="C35" s="235"/>
      <c r="D35" s="27" t="s">
        <v>55</v>
      </c>
      <c r="E35" s="28">
        <v>9861000</v>
      </c>
      <c r="F35" s="29">
        <v>32</v>
      </c>
      <c r="G35" s="28">
        <v>20949689</v>
      </c>
      <c r="H35" s="29"/>
      <c r="I35" s="28"/>
      <c r="J35" s="29"/>
      <c r="K35" s="28"/>
      <c r="L35" s="28">
        <v>679400</v>
      </c>
      <c r="M35" s="29"/>
      <c r="N35" s="40">
        <f t="shared" si="0"/>
        <v>20270289</v>
      </c>
      <c r="O35" s="62">
        <v>3.2</v>
      </c>
    </row>
    <row r="36" spans="1:15">
      <c r="A36" s="1"/>
      <c r="B36" s="236"/>
      <c r="C36" s="236"/>
      <c r="D36" s="30" t="s">
        <v>56</v>
      </c>
      <c r="E36" s="31" t="s">
        <v>57</v>
      </c>
      <c r="F36" s="32"/>
      <c r="G36" s="32">
        <v>60</v>
      </c>
      <c r="H36" s="32"/>
      <c r="I36" s="32"/>
      <c r="J36" s="32"/>
      <c r="K36" s="32"/>
      <c r="L36" s="32">
        <v>60</v>
      </c>
      <c r="M36" s="32"/>
      <c r="N36" s="32"/>
      <c r="O36" s="33"/>
    </row>
    <row r="37" spans="1:15">
      <c r="A37" s="1"/>
      <c r="B37" s="237"/>
      <c r="C37" s="23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237"/>
      <c r="C38" s="237"/>
      <c r="D38" s="238" t="s">
        <v>68</v>
      </c>
      <c r="E38" s="238"/>
      <c r="F38" s="238"/>
      <c r="G38" s="34"/>
      <c r="H38" s="34" t="s">
        <v>58</v>
      </c>
      <c r="I38" s="34"/>
      <c r="J38" s="234"/>
      <c r="K38" s="234"/>
      <c r="L38" s="234"/>
      <c r="M38" s="234"/>
      <c r="N38" s="1"/>
      <c r="O38" s="1"/>
    </row>
    <row r="39" spans="1:15">
      <c r="A39" s="1"/>
      <c r="B39" s="237"/>
      <c r="C39" s="237"/>
      <c r="D39" s="238"/>
      <c r="E39" s="238"/>
      <c r="F39" s="238"/>
      <c r="G39" s="34"/>
      <c r="H39" s="34" t="s">
        <v>59</v>
      </c>
      <c r="I39" s="34" t="s">
        <v>70</v>
      </c>
      <c r="J39" s="234"/>
      <c r="K39" s="234"/>
      <c r="L39" s="234"/>
      <c r="M39" s="234"/>
      <c r="N39" s="1"/>
      <c r="O39" s="1"/>
    </row>
    <row r="40" spans="1:15">
      <c r="A40" s="1"/>
      <c r="B40" s="237"/>
      <c r="C40" s="237"/>
      <c r="D40" s="238"/>
      <c r="E40" s="238"/>
      <c r="F40" s="238"/>
      <c r="G40" s="234"/>
      <c r="H40" s="234" t="s">
        <v>60</v>
      </c>
      <c r="I40" s="234" t="s">
        <v>69</v>
      </c>
      <c r="J40" s="234"/>
      <c r="K40" s="234"/>
      <c r="L40" s="234"/>
      <c r="M40" s="234"/>
      <c r="N40" s="1"/>
      <c r="O40" s="1"/>
    </row>
    <row r="41" spans="1:15">
      <c r="A41" s="1"/>
      <c r="B41" s="1"/>
      <c r="C41" s="1"/>
      <c r="D41" s="238"/>
      <c r="E41" s="238"/>
      <c r="F41" s="238"/>
      <c r="G41" s="234"/>
      <c r="H41" s="234"/>
      <c r="I41" s="234"/>
      <c r="J41" s="234"/>
      <c r="K41" s="234"/>
      <c r="L41" s="234"/>
      <c r="M41" s="234"/>
      <c r="N41" s="1"/>
      <c r="O41" s="1"/>
    </row>
  </sheetData>
  <mergeCells count="51">
    <mergeCell ref="B2:O2"/>
    <mergeCell ref="B3:O3"/>
    <mergeCell ref="B4:O4"/>
    <mergeCell ref="B5:C5"/>
    <mergeCell ref="D5:F5"/>
    <mergeCell ref="G5:J5"/>
    <mergeCell ref="K5:O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40"/>
    <mergeCell ref="D38:F41"/>
    <mergeCell ref="J38:M38"/>
    <mergeCell ref="J39:M39"/>
    <mergeCell ref="G40:G41"/>
    <mergeCell ref="H40:H41"/>
    <mergeCell ref="I40:I41"/>
    <mergeCell ref="J40:M41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F23" sqref="F23"/>
    </sheetView>
  </sheetViews>
  <sheetFormatPr defaultRowHeight="15"/>
  <cols>
    <col min="7" max="8" width="22.28515625" customWidth="1"/>
    <col min="9" max="9" width="34.7109375" customWidth="1"/>
    <col min="10" max="10" width="29.7109375" customWidth="1"/>
    <col min="11" max="11" width="8.5703125" customWidth="1"/>
    <col min="15" max="15" width="43.140625" customWidth="1"/>
  </cols>
  <sheetData>
    <row r="1" spans="1: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>
      <c r="A2" s="258" t="s">
        <v>71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5" ht="15.75" thickBot="1">
      <c r="A3" s="259" t="s">
        <v>72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16.5" thickTop="1" thickBot="1">
      <c r="A4" s="260" t="s">
        <v>73</v>
      </c>
      <c r="B4" s="261" t="s">
        <v>74</v>
      </c>
      <c r="C4" s="262" t="s">
        <v>75</v>
      </c>
      <c r="D4" s="261" t="s">
        <v>6</v>
      </c>
      <c r="E4" s="261" t="s">
        <v>76</v>
      </c>
      <c r="F4" s="263" t="s">
        <v>77</v>
      </c>
      <c r="G4" s="263"/>
      <c r="H4" s="263"/>
      <c r="I4" s="263"/>
      <c r="J4" s="263"/>
      <c r="K4" s="263"/>
      <c r="L4" s="263"/>
      <c r="M4" s="263"/>
      <c r="N4" s="263"/>
      <c r="O4" s="263"/>
    </row>
    <row r="5" spans="1:15" ht="16.5" thickTop="1" thickBot="1">
      <c r="A5" s="260"/>
      <c r="B5" s="261"/>
      <c r="C5" s="262"/>
      <c r="D5" s="261"/>
      <c r="E5" s="261"/>
      <c r="F5" s="66" t="s">
        <v>47</v>
      </c>
      <c r="G5" s="66" t="s">
        <v>49</v>
      </c>
      <c r="H5" s="66" t="s">
        <v>32</v>
      </c>
      <c r="I5" s="66" t="s">
        <v>34</v>
      </c>
      <c r="J5" s="66" t="s">
        <v>36</v>
      </c>
      <c r="K5" s="66" t="s">
        <v>38</v>
      </c>
      <c r="L5" s="66" t="s">
        <v>40</v>
      </c>
      <c r="M5" s="66" t="s">
        <v>42</v>
      </c>
      <c r="N5" s="66" t="s">
        <v>44</v>
      </c>
      <c r="O5" s="67" t="s">
        <v>78</v>
      </c>
    </row>
    <row r="6" spans="1:15" ht="90.75" thickTop="1">
      <c r="A6" s="260"/>
      <c r="B6" s="261"/>
      <c r="C6" s="262"/>
      <c r="D6" s="68" t="s">
        <v>79</v>
      </c>
      <c r="E6" s="261"/>
      <c r="F6" s="69" t="s">
        <v>80</v>
      </c>
      <c r="G6" s="69" t="s">
        <v>81</v>
      </c>
      <c r="H6" s="69" t="s">
        <v>82</v>
      </c>
      <c r="I6" s="69" t="s">
        <v>83</v>
      </c>
      <c r="J6" s="69" t="s">
        <v>84</v>
      </c>
      <c r="K6" s="69" t="s">
        <v>85</v>
      </c>
      <c r="L6" s="69" t="s">
        <v>86</v>
      </c>
      <c r="M6" s="69" t="s">
        <v>87</v>
      </c>
      <c r="N6" s="69" t="s">
        <v>88</v>
      </c>
      <c r="O6" s="70" t="s">
        <v>78</v>
      </c>
    </row>
    <row r="7" spans="1:15" ht="30">
      <c r="A7" s="71">
        <v>89</v>
      </c>
      <c r="B7" s="72" t="s">
        <v>89</v>
      </c>
      <c r="C7" s="73" t="s">
        <v>90</v>
      </c>
      <c r="D7" s="72">
        <v>2024</v>
      </c>
      <c r="E7" s="74" t="s">
        <v>91</v>
      </c>
      <c r="F7" s="75">
        <v>0</v>
      </c>
      <c r="G7" s="75">
        <v>18000000</v>
      </c>
      <c r="H7" s="75">
        <v>101140000</v>
      </c>
      <c r="I7" s="75">
        <v>16330000</v>
      </c>
      <c r="J7" s="75">
        <v>32890000</v>
      </c>
      <c r="K7" s="75">
        <v>0</v>
      </c>
      <c r="L7" s="75">
        <v>0</v>
      </c>
      <c r="M7" s="75">
        <v>100000</v>
      </c>
      <c r="N7" s="75">
        <v>240000</v>
      </c>
      <c r="O7" s="76">
        <f>G7+H7+I7+J7+M7+N7</f>
        <v>168700000</v>
      </c>
    </row>
    <row r="8" spans="1:15" ht="30">
      <c r="A8" s="71">
        <v>89</v>
      </c>
      <c r="B8" s="72" t="s">
        <v>89</v>
      </c>
      <c r="C8" s="73" t="s">
        <v>90</v>
      </c>
      <c r="D8" s="72">
        <v>2024</v>
      </c>
      <c r="E8" s="77" t="s">
        <v>92</v>
      </c>
      <c r="F8" s="78">
        <v>0</v>
      </c>
      <c r="G8" s="78">
        <v>18000000</v>
      </c>
      <c r="H8" s="78">
        <v>101140000</v>
      </c>
      <c r="I8" s="78">
        <v>16330000</v>
      </c>
      <c r="J8" s="78">
        <v>32890000</v>
      </c>
      <c r="K8" s="78">
        <v>0</v>
      </c>
      <c r="L8" s="78">
        <v>0</v>
      </c>
      <c r="M8" s="78">
        <v>100000</v>
      </c>
      <c r="N8" s="78">
        <v>490000</v>
      </c>
      <c r="O8" s="79">
        <f t="shared" ref="O8:O15" si="0">G8+H8+I8+J8+M8+N8</f>
        <v>168950000</v>
      </c>
    </row>
    <row r="9" spans="1:15" ht="30">
      <c r="A9" s="71">
        <v>89</v>
      </c>
      <c r="B9" s="72" t="s">
        <v>89</v>
      </c>
      <c r="C9" s="73" t="s">
        <v>90</v>
      </c>
      <c r="D9" s="72">
        <v>2024</v>
      </c>
      <c r="E9" s="77" t="s">
        <v>93</v>
      </c>
      <c r="F9" s="78">
        <v>0</v>
      </c>
      <c r="G9" s="78">
        <v>0</v>
      </c>
      <c r="H9" s="78">
        <v>28549883</v>
      </c>
      <c r="I9" s="78">
        <v>4479348</v>
      </c>
      <c r="J9" s="78">
        <v>4833157</v>
      </c>
      <c r="K9" s="78">
        <v>0</v>
      </c>
      <c r="L9" s="78">
        <v>0</v>
      </c>
      <c r="M9" s="78">
        <v>49500</v>
      </c>
      <c r="N9" s="78">
        <v>60000</v>
      </c>
      <c r="O9" s="79">
        <f t="shared" si="0"/>
        <v>37971888</v>
      </c>
    </row>
    <row r="10" spans="1:15" ht="30">
      <c r="A10" s="71">
        <v>89</v>
      </c>
      <c r="B10" s="72" t="s">
        <v>89</v>
      </c>
      <c r="C10" s="73" t="s">
        <v>90</v>
      </c>
      <c r="D10" s="72">
        <v>2024</v>
      </c>
      <c r="E10" s="77" t="s">
        <v>94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9">
        <f t="shared" si="0"/>
        <v>0</v>
      </c>
    </row>
    <row r="11" spans="1:15">
      <c r="A11" s="71">
        <v>89</v>
      </c>
      <c r="B11" s="72" t="s">
        <v>89</v>
      </c>
      <c r="C11" s="73" t="s">
        <v>78</v>
      </c>
      <c r="D11" s="72">
        <v>2024</v>
      </c>
      <c r="E11" s="74" t="s">
        <v>91</v>
      </c>
      <c r="F11" s="75">
        <v>0</v>
      </c>
      <c r="G11" s="75">
        <v>18000000</v>
      </c>
      <c r="H11" s="75">
        <v>101140000</v>
      </c>
      <c r="I11" s="75">
        <v>16330000</v>
      </c>
      <c r="J11" s="75">
        <v>32890000</v>
      </c>
      <c r="K11" s="75">
        <v>0</v>
      </c>
      <c r="L11" s="75">
        <v>0</v>
      </c>
      <c r="M11" s="75">
        <v>100000</v>
      </c>
      <c r="N11" s="75">
        <v>240000</v>
      </c>
      <c r="O11" s="76">
        <f t="shared" si="0"/>
        <v>168700000</v>
      </c>
    </row>
    <row r="12" spans="1:15">
      <c r="A12" s="71">
        <v>89</v>
      </c>
      <c r="B12" s="72" t="s">
        <v>89</v>
      </c>
      <c r="C12" s="73" t="s">
        <v>78</v>
      </c>
      <c r="D12" s="72">
        <v>2024</v>
      </c>
      <c r="E12" s="77" t="s">
        <v>92</v>
      </c>
      <c r="F12" s="78">
        <v>0</v>
      </c>
      <c r="G12" s="78">
        <v>18000000</v>
      </c>
      <c r="H12" s="78">
        <v>101140000</v>
      </c>
      <c r="I12" s="78">
        <v>16330000</v>
      </c>
      <c r="J12" s="78">
        <v>32890000</v>
      </c>
      <c r="K12" s="78">
        <v>0</v>
      </c>
      <c r="L12" s="78">
        <v>0</v>
      </c>
      <c r="M12" s="78">
        <v>100000</v>
      </c>
      <c r="N12" s="78">
        <v>490000</v>
      </c>
      <c r="O12" s="79">
        <f t="shared" si="0"/>
        <v>168950000</v>
      </c>
    </row>
    <row r="13" spans="1:15">
      <c r="A13" s="71">
        <v>89</v>
      </c>
      <c r="B13" s="72" t="s">
        <v>89</v>
      </c>
      <c r="C13" s="73" t="s">
        <v>78</v>
      </c>
      <c r="D13" s="72">
        <v>2024</v>
      </c>
      <c r="E13" s="74" t="s">
        <v>93</v>
      </c>
      <c r="F13" s="75">
        <v>0</v>
      </c>
      <c r="G13" s="75">
        <v>0</v>
      </c>
      <c r="H13" s="75">
        <v>28549883</v>
      </c>
      <c r="I13" s="75">
        <v>4479348</v>
      </c>
      <c r="J13" s="75">
        <v>4833157</v>
      </c>
      <c r="K13" s="75">
        <v>0</v>
      </c>
      <c r="L13" s="75">
        <v>0</v>
      </c>
      <c r="M13" s="75">
        <v>49500</v>
      </c>
      <c r="N13" s="75">
        <v>60000</v>
      </c>
      <c r="O13" s="76">
        <f t="shared" si="0"/>
        <v>37971888</v>
      </c>
    </row>
    <row r="14" spans="1:15">
      <c r="A14" s="71">
        <v>89</v>
      </c>
      <c r="B14" s="72" t="s">
        <v>89</v>
      </c>
      <c r="C14" s="73" t="s">
        <v>78</v>
      </c>
      <c r="D14" s="72">
        <v>2024</v>
      </c>
      <c r="E14" s="77" t="s">
        <v>94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9">
        <f t="shared" si="0"/>
        <v>0</v>
      </c>
    </row>
    <row r="15" spans="1:15" ht="45">
      <c r="A15" s="71">
        <v>89</v>
      </c>
      <c r="B15" s="72" t="s">
        <v>89</v>
      </c>
      <c r="C15" s="73" t="s">
        <v>95</v>
      </c>
      <c r="D15" s="72">
        <v>2024</v>
      </c>
      <c r="E15" s="77"/>
      <c r="F15" s="78">
        <v>0</v>
      </c>
      <c r="G15" s="78">
        <v>0</v>
      </c>
      <c r="H15" s="75">
        <f>H11-H13</f>
        <v>72590117</v>
      </c>
      <c r="I15" s="75">
        <f>I11-I13</f>
        <v>11850652</v>
      </c>
      <c r="J15" s="75">
        <f>J11-J13</f>
        <v>28056843</v>
      </c>
      <c r="K15" s="75">
        <v>0</v>
      </c>
      <c r="L15" s="75">
        <v>0</v>
      </c>
      <c r="M15" s="75">
        <f>M11-M13</f>
        <v>50500</v>
      </c>
      <c r="N15" s="75">
        <v>0</v>
      </c>
      <c r="O15" s="76">
        <f t="shared" si="0"/>
        <v>112548112</v>
      </c>
    </row>
    <row r="16" spans="1:15" ht="30">
      <c r="A16" s="71">
        <v>89</v>
      </c>
      <c r="B16" s="72" t="s">
        <v>89</v>
      </c>
      <c r="C16" s="73" t="s">
        <v>96</v>
      </c>
      <c r="D16" s="72">
        <v>2024</v>
      </c>
      <c r="E16" s="77"/>
      <c r="F16" s="80">
        <v>0</v>
      </c>
      <c r="G16" s="80"/>
      <c r="H16" s="80">
        <v>28</v>
      </c>
      <c r="I16" s="80">
        <v>27</v>
      </c>
      <c r="J16" s="80">
        <v>14.6</v>
      </c>
      <c r="K16" s="80">
        <v>0</v>
      </c>
      <c r="L16" s="80">
        <v>0</v>
      </c>
      <c r="M16" s="80">
        <v>49.5</v>
      </c>
      <c r="N16" s="80">
        <v>0</v>
      </c>
      <c r="O16" s="81">
        <v>22.4</v>
      </c>
    </row>
  </sheetData>
  <mergeCells count="8">
    <mergeCell ref="A2:O2"/>
    <mergeCell ref="A3:O3"/>
    <mergeCell ref="A4:A6"/>
    <mergeCell ref="B4:B6"/>
    <mergeCell ref="C4:C6"/>
    <mergeCell ref="D4:D5"/>
    <mergeCell ref="E4:E6"/>
    <mergeCell ref="F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G30" sqref="G30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28.85546875" customWidth="1"/>
    <col min="6" max="6" width="11.7109375" customWidth="1"/>
    <col min="7" max="7" width="26" customWidth="1"/>
    <col min="8" max="8" width="14.140625" customWidth="1"/>
    <col min="9" max="9" width="15" customWidth="1"/>
    <col min="10" max="12" width="16.140625" customWidth="1"/>
    <col min="13" max="13" width="16" customWidth="1"/>
    <col min="14" max="14" width="0.140625" customWidth="1"/>
    <col min="15" max="18" width="16.140625" customWidth="1"/>
  </cols>
  <sheetData>
    <row r="1" spans="1:18">
      <c r="A1" s="65"/>
      <c r="B1" s="65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>
      <c r="A2" s="65"/>
      <c r="B2" s="65"/>
      <c r="C2" s="258" t="s">
        <v>97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</row>
    <row r="3" spans="1:18" ht="15.75" thickBot="1">
      <c r="A3" s="65"/>
      <c r="B3" s="65"/>
      <c r="C3" s="259" t="s">
        <v>98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</row>
    <row r="4" spans="1:18" ht="44.25" thickTop="1" thickBot="1">
      <c r="A4" s="265"/>
      <c r="B4" s="265"/>
      <c r="C4" s="82" t="s">
        <v>99</v>
      </c>
      <c r="D4" s="83" t="s">
        <v>100</v>
      </c>
      <c r="E4" s="83" t="s">
        <v>101</v>
      </c>
      <c r="F4" s="83" t="s">
        <v>102</v>
      </c>
      <c r="G4" s="83" t="s">
        <v>103</v>
      </c>
      <c r="H4" s="84" t="s">
        <v>104</v>
      </c>
      <c r="I4" s="84" t="s">
        <v>105</v>
      </c>
      <c r="J4" s="84" t="s">
        <v>106</v>
      </c>
      <c r="K4" s="84" t="s">
        <v>107</v>
      </c>
      <c r="L4" s="84" t="s">
        <v>108</v>
      </c>
      <c r="M4" s="266" t="s">
        <v>109</v>
      </c>
      <c r="N4" s="266"/>
      <c r="O4" s="84" t="s">
        <v>110</v>
      </c>
      <c r="P4" s="84" t="s">
        <v>111</v>
      </c>
      <c r="Q4" s="84" t="s">
        <v>112</v>
      </c>
      <c r="R4" s="85" t="s">
        <v>78</v>
      </c>
    </row>
    <row r="5" spans="1:18">
      <c r="A5" s="65"/>
      <c r="B5" s="65"/>
      <c r="C5" s="71">
        <v>89</v>
      </c>
      <c r="D5" s="72" t="s">
        <v>25</v>
      </c>
      <c r="E5" s="72" t="s">
        <v>26</v>
      </c>
      <c r="F5" s="72">
        <v>2024</v>
      </c>
      <c r="G5" s="77" t="s">
        <v>91</v>
      </c>
      <c r="H5" s="78">
        <v>0</v>
      </c>
      <c r="I5" s="78">
        <v>18000000</v>
      </c>
      <c r="J5" s="78">
        <v>101140000</v>
      </c>
      <c r="K5" s="78">
        <v>16330000</v>
      </c>
      <c r="L5" s="78">
        <v>32890000</v>
      </c>
      <c r="M5" s="264">
        <v>0</v>
      </c>
      <c r="N5" s="264"/>
      <c r="O5" s="78">
        <v>0</v>
      </c>
      <c r="P5" s="78">
        <v>100000</v>
      </c>
      <c r="Q5" s="78">
        <v>240000</v>
      </c>
      <c r="R5" s="79">
        <f>SUM(I5:Q5)</f>
        <v>168700000</v>
      </c>
    </row>
    <row r="6" spans="1:18">
      <c r="A6" s="65"/>
      <c r="B6" s="65"/>
      <c r="C6" s="71">
        <v>89</v>
      </c>
      <c r="D6" s="72" t="s">
        <v>25</v>
      </c>
      <c r="E6" s="72" t="s">
        <v>26</v>
      </c>
      <c r="F6" s="72">
        <v>2024</v>
      </c>
      <c r="G6" s="77" t="s">
        <v>92</v>
      </c>
      <c r="H6" s="78">
        <v>0</v>
      </c>
      <c r="I6" s="78">
        <v>18000000</v>
      </c>
      <c r="J6" s="78">
        <v>101140000</v>
      </c>
      <c r="K6" s="78">
        <v>16330000</v>
      </c>
      <c r="L6" s="78">
        <v>32890000</v>
      </c>
      <c r="M6" s="264">
        <v>0</v>
      </c>
      <c r="N6" s="264"/>
      <c r="O6" s="78">
        <v>0</v>
      </c>
      <c r="P6" s="78">
        <v>100000</v>
      </c>
      <c r="Q6" s="78">
        <v>490000</v>
      </c>
      <c r="R6" s="79">
        <f t="shared" ref="R6:R9" si="0">SUM(I6:Q6)</f>
        <v>168950000</v>
      </c>
    </row>
    <row r="7" spans="1:18">
      <c r="A7" s="65"/>
      <c r="B7" s="65"/>
      <c r="C7" s="71">
        <v>89</v>
      </c>
      <c r="D7" s="72" t="s">
        <v>25</v>
      </c>
      <c r="E7" s="72" t="s">
        <v>26</v>
      </c>
      <c r="F7" s="72">
        <v>2024</v>
      </c>
      <c r="G7" s="77" t="s">
        <v>113</v>
      </c>
      <c r="H7" s="78">
        <v>0</v>
      </c>
      <c r="I7" s="78">
        <v>0</v>
      </c>
      <c r="J7" s="78">
        <v>28549883</v>
      </c>
      <c r="K7" s="78">
        <v>4479348</v>
      </c>
      <c r="L7" s="78">
        <v>4833157</v>
      </c>
      <c r="M7" s="264">
        <v>0</v>
      </c>
      <c r="N7" s="264"/>
      <c r="O7" s="78">
        <v>0</v>
      </c>
      <c r="P7" s="78">
        <v>49500</v>
      </c>
      <c r="Q7" s="78">
        <v>60000</v>
      </c>
      <c r="R7" s="79">
        <f t="shared" si="0"/>
        <v>37971888</v>
      </c>
    </row>
    <row r="8" spans="1:18">
      <c r="A8" s="65"/>
      <c r="B8" s="65"/>
      <c r="C8" s="71">
        <v>89</v>
      </c>
      <c r="D8" s="72" t="s">
        <v>25</v>
      </c>
      <c r="E8" s="72" t="s">
        <v>26</v>
      </c>
      <c r="F8" s="72">
        <v>2024</v>
      </c>
      <c r="G8" s="77" t="s">
        <v>94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264">
        <v>0</v>
      </c>
      <c r="N8" s="264"/>
      <c r="O8" s="78">
        <v>0</v>
      </c>
      <c r="P8" s="78">
        <v>0</v>
      </c>
      <c r="Q8" s="78">
        <v>0</v>
      </c>
      <c r="R8" s="79">
        <f t="shared" si="0"/>
        <v>0</v>
      </c>
    </row>
    <row r="9" spans="1:18">
      <c r="A9" s="65"/>
      <c r="B9" s="65"/>
      <c r="C9" s="71">
        <v>89</v>
      </c>
      <c r="D9" s="72" t="s">
        <v>25</v>
      </c>
      <c r="E9" s="72" t="s">
        <v>95</v>
      </c>
      <c r="F9" s="72">
        <v>2024</v>
      </c>
      <c r="G9" s="77"/>
      <c r="H9" s="78">
        <v>0</v>
      </c>
      <c r="I9" s="78">
        <f>I5-I7</f>
        <v>18000000</v>
      </c>
      <c r="J9" s="78">
        <f t="shared" ref="J9:L9" si="1">J5-J7</f>
        <v>72590117</v>
      </c>
      <c r="K9" s="78">
        <f t="shared" si="1"/>
        <v>11850652</v>
      </c>
      <c r="L9" s="78">
        <f t="shared" si="1"/>
        <v>28056843</v>
      </c>
      <c r="M9" s="264">
        <v>0</v>
      </c>
      <c r="N9" s="264"/>
      <c r="O9" s="78">
        <v>0</v>
      </c>
      <c r="P9" s="78">
        <f>P5-P7</f>
        <v>50500</v>
      </c>
      <c r="Q9" s="78">
        <f>Q5-Q7</f>
        <v>180000</v>
      </c>
      <c r="R9" s="76">
        <f t="shared" si="0"/>
        <v>130728112</v>
      </c>
    </row>
    <row r="10" spans="1:18">
      <c r="A10" s="65"/>
      <c r="B10" s="65"/>
      <c r="C10" s="71">
        <v>89</v>
      </c>
      <c r="D10" s="72" t="s">
        <v>25</v>
      </c>
      <c r="E10" s="72" t="s">
        <v>96</v>
      </c>
      <c r="F10" s="72">
        <v>2024</v>
      </c>
      <c r="G10" s="77"/>
      <c r="H10" s="78">
        <v>0</v>
      </c>
      <c r="I10" s="78">
        <v>0</v>
      </c>
      <c r="J10" s="78">
        <v>28</v>
      </c>
      <c r="K10" s="78">
        <v>27</v>
      </c>
      <c r="L10" s="78">
        <v>14.6</v>
      </c>
      <c r="M10" s="264">
        <v>0</v>
      </c>
      <c r="N10" s="264"/>
      <c r="O10" s="78">
        <v>0</v>
      </c>
      <c r="P10" s="78">
        <v>49.5</v>
      </c>
      <c r="Q10" s="78">
        <v>25</v>
      </c>
      <c r="R10" s="79">
        <v>22.4</v>
      </c>
    </row>
    <row r="11" spans="1:18">
      <c r="A11" s="65"/>
      <c r="B11" s="65"/>
      <c r="C11" s="71">
        <v>89</v>
      </c>
      <c r="D11" s="72" t="s">
        <v>25</v>
      </c>
      <c r="E11" s="72" t="s">
        <v>114</v>
      </c>
      <c r="F11" s="72">
        <v>2024</v>
      </c>
      <c r="G11" s="77" t="s">
        <v>91</v>
      </c>
      <c r="H11" s="78">
        <v>0</v>
      </c>
      <c r="I11" s="78">
        <v>18000000</v>
      </c>
      <c r="J11" s="78">
        <v>101140000</v>
      </c>
      <c r="K11" s="78">
        <v>16330000</v>
      </c>
      <c r="L11" s="78">
        <v>32890000</v>
      </c>
      <c r="M11" s="264">
        <v>0</v>
      </c>
      <c r="N11" s="264"/>
      <c r="O11" s="78">
        <v>0</v>
      </c>
      <c r="P11" s="78">
        <v>100000</v>
      </c>
      <c r="Q11" s="78">
        <v>240000</v>
      </c>
      <c r="R11" s="79">
        <f>SUM(I11:Q11)</f>
        <v>168700000</v>
      </c>
    </row>
    <row r="12" spans="1:18">
      <c r="A12" s="65"/>
      <c r="B12" s="65"/>
      <c r="C12" s="71">
        <v>89</v>
      </c>
      <c r="D12" s="72" t="s">
        <v>25</v>
      </c>
      <c r="E12" s="72" t="s">
        <v>114</v>
      </c>
      <c r="F12" s="72">
        <v>2024</v>
      </c>
      <c r="G12" s="77" t="s">
        <v>92</v>
      </c>
      <c r="H12" s="78">
        <v>0</v>
      </c>
      <c r="I12" s="78">
        <v>18000000</v>
      </c>
      <c r="J12" s="78">
        <v>101140000</v>
      </c>
      <c r="K12" s="78">
        <v>16330000</v>
      </c>
      <c r="L12" s="78">
        <v>32890000</v>
      </c>
      <c r="M12" s="264">
        <v>0</v>
      </c>
      <c r="N12" s="264"/>
      <c r="O12" s="78">
        <v>0</v>
      </c>
      <c r="P12" s="78">
        <v>100000</v>
      </c>
      <c r="Q12" s="78">
        <v>490000</v>
      </c>
      <c r="R12" s="79">
        <f>SUM(I12:Q12)</f>
        <v>168950000</v>
      </c>
    </row>
    <row r="13" spans="1:18">
      <c r="A13" s="65"/>
      <c r="B13" s="65"/>
      <c r="C13" s="71">
        <v>89</v>
      </c>
      <c r="D13" s="72" t="s">
        <v>25</v>
      </c>
      <c r="E13" s="72" t="s">
        <v>114</v>
      </c>
      <c r="F13" s="72">
        <v>2024</v>
      </c>
      <c r="G13" s="74" t="s">
        <v>113</v>
      </c>
      <c r="H13" s="75">
        <v>0</v>
      </c>
      <c r="I13" s="75">
        <v>0</v>
      </c>
      <c r="J13" s="75">
        <v>28549883</v>
      </c>
      <c r="K13" s="75">
        <v>4479348</v>
      </c>
      <c r="L13" s="75">
        <v>4833157</v>
      </c>
      <c r="M13" s="268">
        <v>0</v>
      </c>
      <c r="N13" s="268"/>
      <c r="O13" s="75">
        <v>0</v>
      </c>
      <c r="P13" s="75">
        <v>49500</v>
      </c>
      <c r="Q13" s="75">
        <v>60000</v>
      </c>
      <c r="R13" s="76">
        <f t="shared" ref="R13" si="2">SUM(I13:Q13)</f>
        <v>37971888</v>
      </c>
    </row>
    <row r="14" spans="1:18">
      <c r="A14" s="65"/>
      <c r="B14" s="65"/>
      <c r="C14" s="71">
        <v>89</v>
      </c>
      <c r="D14" s="72" t="s">
        <v>25</v>
      </c>
      <c r="E14" s="72" t="s">
        <v>114</v>
      </c>
      <c r="F14" s="72">
        <v>2024</v>
      </c>
      <c r="G14" s="77" t="s">
        <v>94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264">
        <v>0</v>
      </c>
      <c r="N14" s="264"/>
      <c r="O14" s="78">
        <v>0</v>
      </c>
      <c r="P14" s="78">
        <v>0</v>
      </c>
      <c r="Q14" s="78">
        <v>0</v>
      </c>
      <c r="R14" s="79">
        <v>0</v>
      </c>
    </row>
    <row r="15" spans="1:18">
      <c r="A15" s="65"/>
      <c r="B15" s="65"/>
      <c r="C15" s="71">
        <v>89</v>
      </c>
      <c r="D15" s="72" t="s">
        <v>25</v>
      </c>
      <c r="E15" s="72" t="s">
        <v>115</v>
      </c>
      <c r="F15" s="72">
        <v>2024</v>
      </c>
      <c r="G15" s="77" t="s">
        <v>91</v>
      </c>
      <c r="H15" s="78">
        <v>60</v>
      </c>
      <c r="I15" s="86"/>
      <c r="J15" s="78"/>
      <c r="K15" s="78"/>
      <c r="L15" s="78"/>
      <c r="M15" s="264"/>
      <c r="N15" s="264"/>
      <c r="O15" s="78"/>
      <c r="P15" s="78"/>
      <c r="Q15" s="78"/>
      <c r="R15" s="79">
        <v>0</v>
      </c>
    </row>
    <row r="16" spans="1:18">
      <c r="A16" s="65"/>
      <c r="B16" s="65"/>
      <c r="C16" s="71">
        <v>89</v>
      </c>
      <c r="D16" s="72" t="s">
        <v>25</v>
      </c>
      <c r="E16" s="72" t="s">
        <v>115</v>
      </c>
      <c r="F16" s="72">
        <v>2024</v>
      </c>
      <c r="G16" s="77" t="s">
        <v>92</v>
      </c>
      <c r="H16" s="78">
        <v>60</v>
      </c>
      <c r="I16" s="78"/>
      <c r="J16" s="78"/>
      <c r="K16" s="78"/>
      <c r="L16" s="78"/>
      <c r="M16" s="264"/>
      <c r="N16" s="264"/>
      <c r="O16" s="78"/>
      <c r="P16" s="78"/>
      <c r="Q16" s="78"/>
      <c r="R16" s="79">
        <v>0</v>
      </c>
    </row>
    <row r="17" spans="1:18">
      <c r="A17" s="65"/>
      <c r="B17" s="65"/>
      <c r="C17" s="71">
        <v>89</v>
      </c>
      <c r="D17" s="72" t="s">
        <v>25</v>
      </c>
      <c r="E17" s="72" t="s">
        <v>115</v>
      </c>
      <c r="F17" s="72">
        <v>2024</v>
      </c>
      <c r="G17" s="77" t="s">
        <v>116</v>
      </c>
      <c r="H17" s="78">
        <v>52</v>
      </c>
      <c r="I17" s="78"/>
      <c r="J17" s="78"/>
      <c r="K17" s="78"/>
      <c r="L17" s="78"/>
      <c r="M17" s="264"/>
      <c r="N17" s="264"/>
      <c r="O17" s="78"/>
      <c r="P17" s="78"/>
      <c r="Q17" s="78"/>
      <c r="R17" s="79">
        <v>0</v>
      </c>
    </row>
    <row r="18" spans="1:18">
      <c r="A18" s="65"/>
      <c r="B18" s="267"/>
      <c r="C18" s="267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>
      <c r="A19" s="65"/>
      <c r="B19" s="65"/>
      <c r="C19" s="65"/>
      <c r="D19" s="65"/>
      <c r="E19" s="87" t="s">
        <v>117</v>
      </c>
      <c r="F19" s="88" t="s">
        <v>58</v>
      </c>
      <c r="G19" s="88" t="s">
        <v>118</v>
      </c>
      <c r="H19" s="88" t="s">
        <v>119</v>
      </c>
      <c r="I19" s="87" t="s">
        <v>120</v>
      </c>
      <c r="J19" s="88" t="s">
        <v>58</v>
      </c>
      <c r="K19" s="88" t="s">
        <v>70</v>
      </c>
      <c r="L19" s="88"/>
      <c r="M19" s="88"/>
      <c r="N19" s="65"/>
      <c r="O19" s="65"/>
      <c r="P19" s="65"/>
      <c r="Q19" s="65"/>
      <c r="R19" s="65"/>
    </row>
    <row r="20" spans="1:18">
      <c r="A20" s="65"/>
      <c r="B20" s="65"/>
      <c r="C20" s="65"/>
      <c r="D20" s="65"/>
      <c r="E20" s="87"/>
      <c r="F20" s="88" t="s">
        <v>59</v>
      </c>
      <c r="G20" s="88"/>
      <c r="H20" s="88"/>
      <c r="I20" s="87"/>
      <c r="J20" s="88" t="s">
        <v>59</v>
      </c>
      <c r="K20" s="88"/>
      <c r="L20" s="88"/>
      <c r="M20" s="88"/>
      <c r="N20" s="65"/>
      <c r="O20" s="65"/>
      <c r="P20" s="65"/>
      <c r="Q20" s="65"/>
      <c r="R20" s="65"/>
    </row>
    <row r="21" spans="1:18">
      <c r="A21" s="65"/>
      <c r="B21" s="65"/>
      <c r="C21" s="65"/>
      <c r="D21" s="65"/>
      <c r="E21" s="87"/>
      <c r="F21" s="88" t="s">
        <v>60</v>
      </c>
      <c r="G21" s="88" t="s">
        <v>69</v>
      </c>
      <c r="H21" s="88"/>
      <c r="I21" s="87"/>
      <c r="J21" s="88" t="s">
        <v>60</v>
      </c>
      <c r="K21" s="88" t="s">
        <v>69</v>
      </c>
      <c r="L21" s="88"/>
      <c r="M21" s="88"/>
      <c r="N21" s="65"/>
      <c r="O21" s="65"/>
      <c r="P21" s="65"/>
      <c r="Q21" s="65"/>
      <c r="R21" s="65"/>
    </row>
    <row r="22" spans="1:18">
      <c r="A22" s="65"/>
      <c r="B22" s="65"/>
      <c r="C22" s="267"/>
      <c r="D22" s="267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</sheetData>
  <mergeCells count="19">
    <mergeCell ref="C22:D22"/>
    <mergeCell ref="M13:N13"/>
    <mergeCell ref="M14:N14"/>
    <mergeCell ref="M15:N15"/>
    <mergeCell ref="M16:N16"/>
    <mergeCell ref="M17:N17"/>
    <mergeCell ref="B18:C18"/>
    <mergeCell ref="M12:N12"/>
    <mergeCell ref="C2:R2"/>
    <mergeCell ref="C3:R3"/>
    <mergeCell ref="A4:B4"/>
    <mergeCell ref="M4:N4"/>
    <mergeCell ref="M5:N5"/>
    <mergeCell ref="M6:N6"/>
    <mergeCell ref="M7:N7"/>
    <mergeCell ref="M8:N8"/>
    <mergeCell ref="M9:N9"/>
    <mergeCell ref="M10:N10"/>
    <mergeCell ref="M11:N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P11" sqref="P11"/>
    </sheetView>
  </sheetViews>
  <sheetFormatPr defaultRowHeight="15"/>
  <cols>
    <col min="1" max="1" width="3.28515625" customWidth="1"/>
    <col min="2" max="2" width="15" customWidth="1"/>
    <col min="3" max="3" width="50.855468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7109375" customWidth="1"/>
    <col min="11" max="11" width="16.28515625" customWidth="1"/>
    <col min="12" max="12" width="11.140625" customWidth="1"/>
    <col min="13" max="13" width="15" customWidth="1"/>
    <col min="14" max="14" width="11.7109375" customWidth="1"/>
  </cols>
  <sheetData>
    <row r="1" spans="1:14">
      <c r="A1" s="89"/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>
      <c r="A2" s="89"/>
      <c r="B2" s="269" t="s">
        <v>121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>
      <c r="A3" s="89"/>
      <c r="B3" s="270" t="s">
        <v>122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65"/>
      <c r="B4" s="271" t="s">
        <v>1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ht="15.75" thickBot="1">
      <c r="A5" s="272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ht="16.5" thickTop="1" thickBot="1">
      <c r="A6" s="272"/>
      <c r="B6" s="273" t="s">
        <v>123</v>
      </c>
      <c r="C6" s="274" t="s">
        <v>124</v>
      </c>
      <c r="D6" s="274"/>
      <c r="E6" s="274"/>
      <c r="F6" s="275" t="s">
        <v>3</v>
      </c>
      <c r="G6" s="275"/>
      <c r="H6" s="276">
        <v>89</v>
      </c>
      <c r="I6" s="276"/>
      <c r="J6" s="276"/>
      <c r="K6" s="276"/>
      <c r="L6" s="276"/>
      <c r="M6" s="276"/>
      <c r="N6" s="276"/>
    </row>
    <row r="7" spans="1:14" ht="15.75" thickTop="1">
      <c r="A7" s="65"/>
      <c r="B7" s="273"/>
      <c r="C7" s="274"/>
      <c r="D7" s="274"/>
      <c r="E7" s="274"/>
      <c r="F7" s="275"/>
      <c r="G7" s="275"/>
      <c r="H7" s="276"/>
      <c r="I7" s="276"/>
      <c r="J7" s="276"/>
      <c r="K7" s="276"/>
      <c r="L7" s="276"/>
      <c r="M7" s="276"/>
      <c r="N7" s="276"/>
    </row>
    <row r="8" spans="1:14">
      <c r="A8" s="65"/>
      <c r="B8" s="92" t="s">
        <v>125</v>
      </c>
      <c r="C8" s="277" t="s">
        <v>26</v>
      </c>
      <c r="D8" s="277"/>
      <c r="E8" s="277"/>
      <c r="F8" s="278" t="s">
        <v>126</v>
      </c>
      <c r="G8" s="278"/>
      <c r="H8" s="279" t="s">
        <v>25</v>
      </c>
      <c r="I8" s="279"/>
      <c r="J8" s="279"/>
      <c r="K8" s="279"/>
      <c r="L8" s="279"/>
      <c r="M8" s="279"/>
      <c r="N8" s="279"/>
    </row>
    <row r="9" spans="1:14" ht="15.75" thickBot="1">
      <c r="A9" s="65"/>
      <c r="B9" s="280" t="s">
        <v>4</v>
      </c>
      <c r="C9" s="280"/>
      <c r="D9" s="281" t="s">
        <v>127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</row>
    <row r="10" spans="1:14" ht="16.5" thickTop="1" thickBot="1">
      <c r="A10" s="65"/>
      <c r="B10" s="280"/>
      <c r="C10" s="280"/>
      <c r="D10" s="93" t="s">
        <v>128</v>
      </c>
      <c r="E10" s="94">
        <v>2023</v>
      </c>
      <c r="F10" s="282" t="s">
        <v>6</v>
      </c>
      <c r="G10" s="282"/>
      <c r="H10" s="282" t="s">
        <v>6</v>
      </c>
      <c r="I10" s="282"/>
      <c r="J10" s="95" t="s">
        <v>6</v>
      </c>
      <c r="K10" s="282" t="s">
        <v>6</v>
      </c>
      <c r="L10" s="282"/>
      <c r="M10" s="283" t="s">
        <v>129</v>
      </c>
      <c r="N10" s="284" t="s">
        <v>8</v>
      </c>
    </row>
    <row r="11" spans="1:14" ht="37.5" thickTop="1" thickBot="1">
      <c r="A11" s="65"/>
      <c r="B11" s="280"/>
      <c r="C11" s="280"/>
      <c r="D11" s="96" t="s">
        <v>130</v>
      </c>
      <c r="E11" s="97" t="s">
        <v>10</v>
      </c>
      <c r="F11" s="98" t="s">
        <v>64</v>
      </c>
      <c r="G11" s="99" t="s">
        <v>10</v>
      </c>
      <c r="H11" s="98" t="s">
        <v>66</v>
      </c>
      <c r="I11" s="99" t="s">
        <v>10</v>
      </c>
      <c r="J11" s="100" t="s">
        <v>131</v>
      </c>
      <c r="K11" s="98" t="s">
        <v>132</v>
      </c>
      <c r="L11" s="99" t="s">
        <v>10</v>
      </c>
      <c r="M11" s="283"/>
      <c r="N11" s="284"/>
    </row>
    <row r="12" spans="1:14" ht="16.5" thickTop="1" thickBot="1">
      <c r="A12" s="65"/>
      <c r="B12" s="280"/>
      <c r="C12" s="280"/>
      <c r="D12" s="101" t="s">
        <v>12</v>
      </c>
      <c r="E12" s="101" t="s">
        <v>13</v>
      </c>
      <c r="F12" s="101" t="s">
        <v>14</v>
      </c>
      <c r="G12" s="101" t="s">
        <v>15</v>
      </c>
      <c r="H12" s="101" t="s">
        <v>16</v>
      </c>
      <c r="I12" s="101" t="s">
        <v>17</v>
      </c>
      <c r="J12" s="101" t="s">
        <v>18</v>
      </c>
      <c r="K12" s="101" t="s">
        <v>19</v>
      </c>
      <c r="L12" s="101" t="s">
        <v>20</v>
      </c>
      <c r="M12" s="101" t="s">
        <v>133</v>
      </c>
      <c r="N12" s="102" t="s">
        <v>21</v>
      </c>
    </row>
    <row r="13" spans="1:14" ht="15.75" thickTop="1">
      <c r="A13" s="65"/>
      <c r="B13" s="285" t="s">
        <v>30</v>
      </c>
      <c r="C13" s="285"/>
      <c r="D13" s="103"/>
      <c r="E13" s="104"/>
      <c r="F13" s="103"/>
      <c r="G13" s="104"/>
      <c r="H13" s="103"/>
      <c r="I13" s="104"/>
      <c r="J13" s="105"/>
      <c r="K13" s="103"/>
      <c r="L13" s="104"/>
      <c r="M13" s="103"/>
      <c r="N13" s="106"/>
    </row>
    <row r="14" spans="1:14">
      <c r="A14" s="65"/>
      <c r="B14" s="107" t="s">
        <v>23</v>
      </c>
      <c r="C14" s="108" t="s">
        <v>24</v>
      </c>
      <c r="D14" s="109"/>
      <c r="E14" s="110"/>
      <c r="F14" s="109"/>
      <c r="G14" s="110"/>
      <c r="H14" s="109"/>
      <c r="I14" s="110"/>
      <c r="J14" s="111"/>
      <c r="K14" s="109"/>
      <c r="L14" s="110"/>
      <c r="M14" s="109"/>
      <c r="N14" s="112"/>
    </row>
    <row r="15" spans="1:14">
      <c r="A15" s="65"/>
      <c r="B15" s="113" t="s">
        <v>32</v>
      </c>
      <c r="C15" s="114" t="s">
        <v>33</v>
      </c>
      <c r="D15" s="115">
        <v>70177000</v>
      </c>
      <c r="E15" s="115">
        <v>68</v>
      </c>
      <c r="F15" s="116">
        <v>101140000</v>
      </c>
      <c r="G15" s="117">
        <v>67</v>
      </c>
      <c r="H15" s="116">
        <v>101140000</v>
      </c>
      <c r="I15" s="117">
        <v>67</v>
      </c>
      <c r="J15" s="116">
        <f>H15-F15</f>
        <v>0</v>
      </c>
      <c r="K15" s="115">
        <v>28549883</v>
      </c>
      <c r="L15" s="116">
        <v>75</v>
      </c>
      <c r="M15" s="116">
        <f>H15-K15</f>
        <v>72590117</v>
      </c>
      <c r="N15" s="118">
        <v>28</v>
      </c>
    </row>
    <row r="16" spans="1:14">
      <c r="A16" s="65"/>
      <c r="B16" s="113" t="s">
        <v>34</v>
      </c>
      <c r="C16" s="114" t="s">
        <v>35</v>
      </c>
      <c r="D16" s="115">
        <v>11014000</v>
      </c>
      <c r="E16" s="115">
        <v>11</v>
      </c>
      <c r="F16" s="116">
        <v>16330000</v>
      </c>
      <c r="G16" s="117">
        <v>10.8</v>
      </c>
      <c r="H16" s="116">
        <v>16330000</v>
      </c>
      <c r="I16" s="117">
        <v>10.8</v>
      </c>
      <c r="J16" s="116">
        <f t="shared" ref="J16:J20" si="0">H16-F16</f>
        <v>0</v>
      </c>
      <c r="K16" s="115">
        <v>4479348</v>
      </c>
      <c r="L16" s="116">
        <v>11.7</v>
      </c>
      <c r="M16" s="116">
        <f t="shared" ref="M16:M21" si="1">H16-K16</f>
        <v>11850652</v>
      </c>
      <c r="N16" s="118">
        <v>27</v>
      </c>
    </row>
    <row r="17" spans="1:14">
      <c r="A17" s="65"/>
      <c r="B17" s="113" t="s">
        <v>36</v>
      </c>
      <c r="C17" s="114" t="s">
        <v>37</v>
      </c>
      <c r="D17" s="115">
        <v>20738000</v>
      </c>
      <c r="E17" s="115">
        <v>20</v>
      </c>
      <c r="F17" s="116">
        <v>32890000</v>
      </c>
      <c r="G17" s="117">
        <v>21.8</v>
      </c>
      <c r="H17" s="116">
        <v>32890000</v>
      </c>
      <c r="I17" s="117">
        <v>21.8</v>
      </c>
      <c r="J17" s="116">
        <f t="shared" si="0"/>
        <v>0</v>
      </c>
      <c r="K17" s="115">
        <v>4833157</v>
      </c>
      <c r="L17" s="116">
        <v>12.7</v>
      </c>
      <c r="M17" s="116">
        <f t="shared" si="1"/>
        <v>28056843</v>
      </c>
      <c r="N17" s="118">
        <v>14.6</v>
      </c>
    </row>
    <row r="18" spans="1:14">
      <c r="A18" s="65"/>
      <c r="B18" s="113" t="s">
        <v>38</v>
      </c>
      <c r="C18" s="114" t="s">
        <v>39</v>
      </c>
      <c r="D18" s="115">
        <v>0</v>
      </c>
      <c r="E18" s="115">
        <v>0</v>
      </c>
      <c r="F18" s="116">
        <v>0</v>
      </c>
      <c r="G18" s="117">
        <v>0</v>
      </c>
      <c r="H18" s="116">
        <v>0</v>
      </c>
      <c r="I18" s="117">
        <v>0</v>
      </c>
      <c r="J18" s="116">
        <f t="shared" si="0"/>
        <v>0</v>
      </c>
      <c r="K18" s="115">
        <v>0</v>
      </c>
      <c r="L18" s="116">
        <v>0</v>
      </c>
      <c r="M18" s="116">
        <f t="shared" si="1"/>
        <v>0</v>
      </c>
      <c r="N18" s="118">
        <v>0</v>
      </c>
    </row>
    <row r="19" spans="1:14">
      <c r="A19" s="65"/>
      <c r="B19" s="113" t="s">
        <v>40</v>
      </c>
      <c r="C19" s="114" t="s">
        <v>41</v>
      </c>
      <c r="D19" s="115">
        <v>0</v>
      </c>
      <c r="E19" s="115">
        <v>0</v>
      </c>
      <c r="F19" s="116">
        <v>0</v>
      </c>
      <c r="G19" s="117">
        <v>0</v>
      </c>
      <c r="H19" s="116">
        <v>0</v>
      </c>
      <c r="I19" s="117">
        <v>0</v>
      </c>
      <c r="J19" s="116">
        <f t="shared" si="0"/>
        <v>0</v>
      </c>
      <c r="K19" s="115">
        <v>0</v>
      </c>
      <c r="L19" s="116">
        <v>0</v>
      </c>
      <c r="M19" s="116">
        <f t="shared" si="1"/>
        <v>0</v>
      </c>
      <c r="N19" s="118">
        <v>0</v>
      </c>
    </row>
    <row r="20" spans="1:14">
      <c r="A20" s="65"/>
      <c r="B20" s="113" t="s">
        <v>42</v>
      </c>
      <c r="C20" s="114" t="s">
        <v>43</v>
      </c>
      <c r="D20" s="115">
        <v>66000</v>
      </c>
      <c r="E20" s="115">
        <v>0.06</v>
      </c>
      <c r="F20" s="116">
        <v>100000</v>
      </c>
      <c r="G20" s="117">
        <v>0.06</v>
      </c>
      <c r="H20" s="116">
        <v>100000</v>
      </c>
      <c r="I20" s="117">
        <v>0.06</v>
      </c>
      <c r="J20" s="116">
        <f t="shared" si="0"/>
        <v>0</v>
      </c>
      <c r="K20" s="115">
        <v>49500</v>
      </c>
      <c r="L20" s="116">
        <v>0.13</v>
      </c>
      <c r="M20" s="116">
        <f t="shared" si="1"/>
        <v>50500</v>
      </c>
      <c r="N20" s="118">
        <v>0.49</v>
      </c>
    </row>
    <row r="21" spans="1:14">
      <c r="A21" s="65"/>
      <c r="B21" s="113" t="s">
        <v>44</v>
      </c>
      <c r="C21" s="114" t="s">
        <v>45</v>
      </c>
      <c r="D21" s="115">
        <v>340000</v>
      </c>
      <c r="E21" s="115">
        <v>0.3</v>
      </c>
      <c r="F21" s="116">
        <v>240000</v>
      </c>
      <c r="G21" s="117">
        <v>0.15</v>
      </c>
      <c r="H21" s="116">
        <v>490000</v>
      </c>
      <c r="I21" s="117">
        <v>0.15</v>
      </c>
      <c r="J21" s="116"/>
      <c r="K21" s="115">
        <v>60000</v>
      </c>
      <c r="L21" s="116">
        <v>0.15</v>
      </c>
      <c r="M21" s="116">
        <f t="shared" si="1"/>
        <v>430000</v>
      </c>
      <c r="N21" s="118">
        <v>12</v>
      </c>
    </row>
    <row r="22" spans="1:14">
      <c r="A22" s="65"/>
      <c r="B22" s="113"/>
      <c r="C22" s="119" t="s">
        <v>134</v>
      </c>
      <c r="D22" s="120">
        <f>SUM(D14:D21)</f>
        <v>102335000</v>
      </c>
      <c r="E22" s="120"/>
      <c r="F22" s="121">
        <f>SUM(F15:F21)</f>
        <v>150700000</v>
      </c>
      <c r="G22" s="121">
        <v>89</v>
      </c>
      <c r="H22" s="121">
        <f>SUM(H15:H21)</f>
        <v>150950000</v>
      </c>
      <c r="I22" s="121">
        <v>89</v>
      </c>
      <c r="J22" s="121">
        <f>J15+J16+J17</f>
        <v>0</v>
      </c>
      <c r="K22" s="120">
        <f>SUM(K14:K21)</f>
        <v>37971888</v>
      </c>
      <c r="L22" s="121"/>
      <c r="M22" s="121">
        <f>SUM(M15:M21)</f>
        <v>112978112</v>
      </c>
      <c r="N22" s="122">
        <v>25</v>
      </c>
    </row>
    <row r="23" spans="1:14">
      <c r="A23" s="65"/>
      <c r="B23" s="113" t="s">
        <v>47</v>
      </c>
      <c r="C23" s="114" t="s">
        <v>48</v>
      </c>
      <c r="D23" s="115">
        <v>0</v>
      </c>
      <c r="E23" s="115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5">
        <v>0</v>
      </c>
      <c r="L23" s="116">
        <v>0</v>
      </c>
      <c r="M23" s="116"/>
      <c r="N23" s="118">
        <v>0</v>
      </c>
    </row>
    <row r="24" spans="1:14">
      <c r="A24" s="65"/>
      <c r="B24" s="113" t="s">
        <v>49</v>
      </c>
      <c r="C24" s="114" t="s">
        <v>50</v>
      </c>
      <c r="D24" s="115">
        <v>6000000</v>
      </c>
      <c r="E24" s="115">
        <v>5.5</v>
      </c>
      <c r="F24" s="116">
        <v>18000000</v>
      </c>
      <c r="G24" s="116">
        <v>11</v>
      </c>
      <c r="H24" s="116">
        <v>18000000</v>
      </c>
      <c r="I24" s="116">
        <v>11</v>
      </c>
      <c r="J24" s="116">
        <f>H24-F24</f>
        <v>0</v>
      </c>
      <c r="K24" s="115">
        <v>0</v>
      </c>
      <c r="L24" s="116">
        <v>29.7</v>
      </c>
      <c r="M24" s="116"/>
      <c r="N24" s="118"/>
    </row>
    <row r="25" spans="1:14">
      <c r="A25" s="65"/>
      <c r="B25" s="113"/>
      <c r="C25" s="114" t="s">
        <v>135</v>
      </c>
      <c r="D25" s="115">
        <v>6000000</v>
      </c>
      <c r="E25" s="115">
        <v>5.5</v>
      </c>
      <c r="F25" s="116">
        <v>18000000</v>
      </c>
      <c r="G25" s="116">
        <v>11</v>
      </c>
      <c r="H25" s="116">
        <v>18000000</v>
      </c>
      <c r="I25" s="116">
        <v>11</v>
      </c>
      <c r="J25" s="116">
        <f t="shared" ref="J25:J29" si="2">H25-F25</f>
        <v>0</v>
      </c>
      <c r="K25" s="115">
        <v>0</v>
      </c>
      <c r="L25" s="116">
        <v>29.7</v>
      </c>
      <c r="M25" s="116"/>
      <c r="N25" s="118"/>
    </row>
    <row r="26" spans="1:14">
      <c r="A26" s="65"/>
      <c r="B26" s="113" t="s">
        <v>47</v>
      </c>
      <c r="C26" s="114" t="s">
        <v>48</v>
      </c>
      <c r="D26" s="115">
        <v>0</v>
      </c>
      <c r="E26" s="115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f t="shared" si="2"/>
        <v>0</v>
      </c>
      <c r="K26" s="115">
        <v>0</v>
      </c>
      <c r="L26" s="116">
        <v>0</v>
      </c>
      <c r="M26" s="116"/>
      <c r="N26" s="118">
        <v>0</v>
      </c>
    </row>
    <row r="27" spans="1:14">
      <c r="A27" s="65"/>
      <c r="B27" s="113" t="s">
        <v>49</v>
      </c>
      <c r="C27" s="114" t="s">
        <v>50</v>
      </c>
      <c r="D27" s="115">
        <v>0</v>
      </c>
      <c r="E27" s="115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f t="shared" si="2"/>
        <v>0</v>
      </c>
      <c r="K27" s="115">
        <v>0</v>
      </c>
      <c r="L27" s="116">
        <v>0</v>
      </c>
      <c r="M27" s="116"/>
      <c r="N27" s="118">
        <v>0</v>
      </c>
    </row>
    <row r="28" spans="1:14">
      <c r="A28" s="65"/>
      <c r="B28" s="113"/>
      <c r="C28" s="114" t="s">
        <v>136</v>
      </c>
      <c r="D28" s="115">
        <v>0</v>
      </c>
      <c r="E28" s="115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f t="shared" si="2"/>
        <v>0</v>
      </c>
      <c r="K28" s="115">
        <v>0</v>
      </c>
      <c r="L28" s="116">
        <v>0</v>
      </c>
      <c r="M28" s="116"/>
      <c r="N28" s="118">
        <v>0</v>
      </c>
    </row>
    <row r="29" spans="1:14">
      <c r="A29" s="65"/>
      <c r="B29" s="113"/>
      <c r="C29" s="119" t="s">
        <v>137</v>
      </c>
      <c r="D29" s="120">
        <v>6000000</v>
      </c>
      <c r="E29" s="120">
        <v>5.5</v>
      </c>
      <c r="F29" s="121">
        <v>18000000</v>
      </c>
      <c r="G29" s="121">
        <v>11</v>
      </c>
      <c r="H29" s="121">
        <v>18000000</v>
      </c>
      <c r="I29" s="121">
        <v>11</v>
      </c>
      <c r="J29" s="121">
        <f t="shared" si="2"/>
        <v>0</v>
      </c>
      <c r="K29" s="120">
        <v>0</v>
      </c>
      <c r="L29" s="121">
        <v>0</v>
      </c>
      <c r="M29" s="121">
        <f t="shared" ref="M29" si="3">H29-K29</f>
        <v>18000000</v>
      </c>
      <c r="N29" s="122"/>
    </row>
    <row r="30" spans="1:14">
      <c r="A30" s="65"/>
      <c r="B30" s="113"/>
      <c r="C30" s="114" t="s">
        <v>138</v>
      </c>
      <c r="D30" s="115">
        <f>D22+D29</f>
        <v>108335000</v>
      </c>
      <c r="E30" s="115"/>
      <c r="F30" s="116">
        <f>F22+F29</f>
        <v>168700000</v>
      </c>
      <c r="G30" s="116"/>
      <c r="H30" s="116">
        <f>H22+H29</f>
        <v>168950000</v>
      </c>
      <c r="I30" s="116"/>
      <c r="J30" s="116"/>
      <c r="K30" s="115">
        <f>K22+K29</f>
        <v>37971888</v>
      </c>
      <c r="L30" s="116">
        <v>0</v>
      </c>
      <c r="M30" s="116">
        <f>H30-K30</f>
        <v>130978112</v>
      </c>
      <c r="N30" s="118">
        <v>22.4</v>
      </c>
    </row>
    <row r="31" spans="1:14">
      <c r="A31" s="65"/>
      <c r="B31" s="113"/>
      <c r="C31" s="114" t="s">
        <v>139</v>
      </c>
      <c r="D31" s="115">
        <v>2900000</v>
      </c>
      <c r="E31" s="115"/>
      <c r="F31" s="116">
        <v>3579570</v>
      </c>
      <c r="G31" s="116"/>
      <c r="H31" s="116">
        <v>3579570</v>
      </c>
      <c r="I31" s="116"/>
      <c r="J31" s="116">
        <f t="shared" ref="J31:J32" si="4">H31-F31</f>
        <v>0</v>
      </c>
      <c r="K31" s="115">
        <v>679400</v>
      </c>
      <c r="L31" s="116"/>
      <c r="M31" s="116">
        <f t="shared" ref="M31:M32" si="5">H31-K31</f>
        <v>2900170</v>
      </c>
      <c r="N31" s="118">
        <v>19</v>
      </c>
    </row>
    <row r="32" spans="1:14">
      <c r="A32" s="65"/>
      <c r="B32" s="113"/>
      <c r="C32" s="114" t="s">
        <v>140</v>
      </c>
      <c r="D32" s="115">
        <v>6961000</v>
      </c>
      <c r="E32" s="115"/>
      <c r="F32" s="116">
        <v>17370119</v>
      </c>
      <c r="G32" s="116"/>
      <c r="H32" s="116">
        <v>17370119</v>
      </c>
      <c r="I32" s="116"/>
      <c r="J32" s="116">
        <f t="shared" si="4"/>
        <v>0</v>
      </c>
      <c r="K32" s="115">
        <v>0</v>
      </c>
      <c r="L32" s="116"/>
      <c r="M32" s="116">
        <f t="shared" si="5"/>
        <v>17370119</v>
      </c>
      <c r="N32" s="118">
        <v>0</v>
      </c>
    </row>
    <row r="33" spans="1:14" ht="15.75" thickBot="1">
      <c r="A33" s="65"/>
      <c r="B33" s="113"/>
      <c r="C33" s="119" t="s">
        <v>141</v>
      </c>
      <c r="D33" s="120">
        <f>D30+D31+D32</f>
        <v>118196000</v>
      </c>
      <c r="E33" s="120"/>
      <c r="F33" s="121">
        <f>F30+F31+F32</f>
        <v>189649689</v>
      </c>
      <c r="G33" s="121"/>
      <c r="H33" s="121">
        <f>H30+H31+H32</f>
        <v>189899689</v>
      </c>
      <c r="I33" s="121"/>
      <c r="J33" s="121"/>
      <c r="K33" s="120">
        <f>K30+K31+K32</f>
        <v>38651288</v>
      </c>
      <c r="L33" s="121"/>
      <c r="M33" s="121">
        <f>H33-K33</f>
        <v>151248401</v>
      </c>
      <c r="N33" s="122">
        <v>20</v>
      </c>
    </row>
    <row r="34" spans="1:14" ht="15.75" thickTop="1">
      <c r="A34" s="65"/>
      <c r="B34" s="286" t="s">
        <v>142</v>
      </c>
      <c r="C34" s="286"/>
      <c r="D34" s="123"/>
      <c r="E34" s="124"/>
      <c r="F34" s="123"/>
      <c r="G34" s="125"/>
      <c r="H34" s="123"/>
      <c r="I34" s="125"/>
      <c r="J34" s="126"/>
      <c r="K34" s="123"/>
      <c r="L34" s="125"/>
      <c r="M34" s="123"/>
      <c r="N34" s="127"/>
    </row>
    <row r="35" spans="1:14">
      <c r="A35" s="65"/>
      <c r="B35" s="107" t="s">
        <v>31</v>
      </c>
      <c r="C35" s="108" t="s">
        <v>24</v>
      </c>
      <c r="D35" s="128"/>
      <c r="E35" s="129"/>
      <c r="F35" s="128"/>
      <c r="G35" s="130"/>
      <c r="H35" s="128"/>
      <c r="I35" s="130"/>
      <c r="J35" s="131"/>
      <c r="K35" s="128"/>
      <c r="L35" s="130"/>
      <c r="M35" s="128"/>
      <c r="N35" s="132"/>
    </row>
    <row r="36" spans="1:14">
      <c r="A36" s="65"/>
      <c r="B36" s="113"/>
      <c r="C36" s="133" t="s">
        <v>143</v>
      </c>
      <c r="D36" s="115">
        <v>102335000</v>
      </c>
      <c r="E36" s="115"/>
      <c r="F36" s="116">
        <v>150700000</v>
      </c>
      <c r="G36" s="116">
        <v>89</v>
      </c>
      <c r="H36" s="116">
        <v>150950000</v>
      </c>
      <c r="I36" s="116">
        <v>89</v>
      </c>
      <c r="J36" s="116">
        <v>0</v>
      </c>
      <c r="K36" s="115">
        <v>37971888</v>
      </c>
      <c r="L36" s="116"/>
      <c r="M36" s="116">
        <v>4371546</v>
      </c>
      <c r="N36" s="118">
        <v>25</v>
      </c>
    </row>
    <row r="37" spans="1:14">
      <c r="A37" s="65"/>
      <c r="B37" s="134" t="s">
        <v>144</v>
      </c>
      <c r="C37" s="135" t="s">
        <v>145</v>
      </c>
      <c r="D37" s="115"/>
      <c r="E37" s="115"/>
      <c r="F37" s="116"/>
      <c r="G37" s="116"/>
      <c r="H37" s="116"/>
      <c r="I37" s="116"/>
      <c r="J37" s="116"/>
      <c r="K37" s="115"/>
      <c r="L37" s="116"/>
      <c r="M37" s="116"/>
      <c r="N37" s="118"/>
    </row>
    <row r="38" spans="1:14" ht="15.6" customHeight="1">
      <c r="A38" s="65"/>
      <c r="B38" s="136" t="s">
        <v>146</v>
      </c>
      <c r="C38" s="137" t="s">
        <v>147</v>
      </c>
      <c r="D38" s="138">
        <v>102335000</v>
      </c>
      <c r="E38" s="115"/>
      <c r="F38" s="116">
        <v>150700000</v>
      </c>
      <c r="G38" s="116">
        <v>89</v>
      </c>
      <c r="H38" s="116">
        <v>150950000</v>
      </c>
      <c r="I38" s="116">
        <v>89</v>
      </c>
      <c r="J38" s="116">
        <v>0</v>
      </c>
      <c r="K38" s="115">
        <v>37971888</v>
      </c>
      <c r="L38" s="116"/>
      <c r="M38" s="116">
        <v>4329285</v>
      </c>
      <c r="N38" s="118">
        <v>25</v>
      </c>
    </row>
    <row r="39" spans="1:14">
      <c r="A39" s="65"/>
      <c r="B39" s="136" t="s">
        <v>148</v>
      </c>
      <c r="C39" s="136" t="s">
        <v>149</v>
      </c>
      <c r="D39" s="138">
        <v>600000</v>
      </c>
      <c r="E39" s="115"/>
      <c r="F39" s="116"/>
      <c r="G39" s="116"/>
      <c r="H39" s="116"/>
      <c r="I39" s="116"/>
      <c r="J39" s="116">
        <v>0</v>
      </c>
      <c r="K39" s="115"/>
      <c r="L39" s="116"/>
      <c r="M39" s="116"/>
      <c r="N39" s="118"/>
    </row>
    <row r="40" spans="1:14">
      <c r="A40" s="65"/>
      <c r="B40" s="136" t="s">
        <v>150</v>
      </c>
      <c r="C40" s="136" t="s">
        <v>151</v>
      </c>
      <c r="D40" s="138">
        <v>5400000</v>
      </c>
      <c r="E40" s="115"/>
      <c r="F40" s="116"/>
      <c r="G40" s="116"/>
      <c r="H40" s="116"/>
      <c r="I40" s="116"/>
      <c r="J40" s="116">
        <v>0</v>
      </c>
      <c r="K40" s="115"/>
      <c r="L40" s="116"/>
      <c r="M40" s="116"/>
      <c r="N40" s="118"/>
    </row>
    <row r="41" spans="1:14">
      <c r="A41" s="65"/>
      <c r="B41" s="136"/>
      <c r="C41" s="139" t="s">
        <v>152</v>
      </c>
      <c r="D41" s="140">
        <f>SUM(D39:D40)</f>
        <v>6000000</v>
      </c>
      <c r="E41" s="120"/>
      <c r="F41" s="121"/>
      <c r="G41" s="121"/>
      <c r="H41" s="121"/>
      <c r="I41" s="121"/>
      <c r="J41" s="121"/>
      <c r="K41" s="120"/>
      <c r="L41" s="121"/>
      <c r="M41" s="121"/>
      <c r="N41" s="122"/>
    </row>
    <row r="42" spans="1:14">
      <c r="A42" s="65"/>
      <c r="B42" s="141" t="s">
        <v>144</v>
      </c>
      <c r="C42" s="137" t="s">
        <v>145</v>
      </c>
      <c r="D42" s="138"/>
      <c r="E42" s="115"/>
      <c r="F42" s="116"/>
      <c r="G42" s="116"/>
      <c r="H42" s="116"/>
      <c r="I42" s="116"/>
      <c r="J42" s="116"/>
      <c r="K42" s="115"/>
      <c r="L42" s="116"/>
      <c r="M42" s="116"/>
      <c r="N42" s="118"/>
    </row>
    <row r="43" spans="1:14">
      <c r="A43" s="65"/>
      <c r="B43" s="142"/>
      <c r="C43" s="143"/>
      <c r="D43" s="115"/>
      <c r="E43" s="115"/>
      <c r="F43" s="116"/>
      <c r="G43" s="116"/>
      <c r="H43" s="116"/>
      <c r="I43" s="116"/>
      <c r="J43" s="116"/>
      <c r="K43" s="115"/>
      <c r="L43" s="116"/>
      <c r="M43" s="116"/>
      <c r="N43" s="118"/>
    </row>
    <row r="44" spans="1:14">
      <c r="A44" s="65"/>
      <c r="B44" s="113" t="s">
        <v>153</v>
      </c>
      <c r="C44" s="133" t="s">
        <v>154</v>
      </c>
      <c r="D44" s="115"/>
      <c r="E44" s="115">
        <v>0.4</v>
      </c>
      <c r="F44" s="116">
        <v>18000000</v>
      </c>
      <c r="G44" s="116">
        <v>10.6</v>
      </c>
      <c r="H44" s="116">
        <v>18000000</v>
      </c>
      <c r="I44" s="116">
        <v>11</v>
      </c>
      <c r="J44" s="116"/>
      <c r="K44" s="115"/>
      <c r="L44" s="116"/>
      <c r="M44" s="116">
        <v>18000000</v>
      </c>
      <c r="N44" s="118">
        <v>0</v>
      </c>
    </row>
    <row r="45" spans="1:14">
      <c r="A45" s="65"/>
      <c r="B45" s="113"/>
      <c r="C45" s="133"/>
      <c r="D45" s="115"/>
      <c r="E45" s="115">
        <v>0</v>
      </c>
      <c r="F45" s="116">
        <v>0</v>
      </c>
      <c r="G45" s="116">
        <v>0</v>
      </c>
      <c r="H45" s="116"/>
      <c r="I45" s="116">
        <v>0.2</v>
      </c>
      <c r="J45" s="116"/>
      <c r="K45" s="115"/>
      <c r="L45" s="116">
        <v>0.1</v>
      </c>
      <c r="M45" s="116"/>
      <c r="N45" s="118"/>
    </row>
    <row r="46" spans="1:14" ht="28.5">
      <c r="A46" s="65"/>
      <c r="B46" s="113"/>
      <c r="C46" s="144" t="s">
        <v>135</v>
      </c>
      <c r="D46" s="120"/>
      <c r="E46" s="120"/>
      <c r="F46" s="121">
        <v>18000000</v>
      </c>
      <c r="G46" s="121">
        <v>10.6</v>
      </c>
      <c r="H46" s="121">
        <v>18000000</v>
      </c>
      <c r="I46" s="121">
        <v>11</v>
      </c>
      <c r="J46" s="121">
        <v>0</v>
      </c>
      <c r="K46" s="120"/>
      <c r="L46" s="121"/>
      <c r="M46" s="121">
        <v>18000000</v>
      </c>
      <c r="N46" s="122">
        <v>0</v>
      </c>
    </row>
    <row r="47" spans="1:14">
      <c r="A47" s="65"/>
      <c r="B47" s="113" t="s">
        <v>144</v>
      </c>
      <c r="C47" s="133" t="s">
        <v>145</v>
      </c>
      <c r="D47" s="115"/>
      <c r="E47" s="115"/>
      <c r="F47" s="116"/>
      <c r="G47" s="116"/>
      <c r="H47" s="116"/>
      <c r="I47" s="116"/>
      <c r="J47" s="116"/>
      <c r="K47" s="115"/>
      <c r="L47" s="116"/>
      <c r="M47" s="116"/>
      <c r="N47" s="118"/>
    </row>
    <row r="48" spans="1:14">
      <c r="A48" s="65"/>
      <c r="B48" s="113"/>
      <c r="C48" s="133" t="s">
        <v>136</v>
      </c>
      <c r="D48" s="115"/>
      <c r="E48" s="115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5">
        <v>0</v>
      </c>
      <c r="L48" s="116">
        <v>0</v>
      </c>
      <c r="M48" s="116">
        <v>0</v>
      </c>
      <c r="N48" s="118">
        <v>0</v>
      </c>
    </row>
    <row r="49" spans="1:14">
      <c r="A49" s="65"/>
      <c r="B49" s="113" t="s">
        <v>144</v>
      </c>
      <c r="C49" s="133" t="s">
        <v>145</v>
      </c>
      <c r="D49" s="115"/>
      <c r="E49" s="115"/>
      <c r="F49" s="116"/>
      <c r="G49" s="116"/>
      <c r="H49" s="116"/>
      <c r="I49" s="116"/>
      <c r="J49" s="116"/>
      <c r="K49" s="115"/>
      <c r="L49" s="116"/>
      <c r="M49" s="116"/>
      <c r="N49" s="118"/>
    </row>
    <row r="50" spans="1:14">
      <c r="A50" s="65"/>
      <c r="B50" s="113" t="s">
        <v>144</v>
      </c>
      <c r="C50" s="133" t="s">
        <v>145</v>
      </c>
      <c r="D50" s="115"/>
      <c r="E50" s="115"/>
      <c r="F50" s="116"/>
      <c r="G50" s="116"/>
      <c r="H50" s="116"/>
      <c r="I50" s="116"/>
      <c r="J50" s="116"/>
      <c r="K50" s="115"/>
      <c r="L50" s="116"/>
      <c r="M50" s="116"/>
      <c r="N50" s="118"/>
    </row>
    <row r="51" spans="1:14" ht="15.75" thickBot="1">
      <c r="A51" s="65"/>
      <c r="B51" s="113"/>
      <c r="C51" s="144" t="s">
        <v>141</v>
      </c>
      <c r="D51" s="120">
        <v>108335000</v>
      </c>
      <c r="E51" s="120"/>
      <c r="F51" s="121">
        <v>168700000</v>
      </c>
      <c r="G51" s="121"/>
      <c r="H51" s="121">
        <v>168950000</v>
      </c>
      <c r="I51" s="121"/>
      <c r="J51" s="121"/>
      <c r="K51" s="120">
        <v>37971888</v>
      </c>
      <c r="L51" s="121"/>
      <c r="M51" s="121">
        <v>130978112</v>
      </c>
      <c r="N51" s="122">
        <v>22.4</v>
      </c>
    </row>
    <row r="52" spans="1:14" ht="15.75" thickTop="1">
      <c r="A52" s="65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</row>
    <row r="53" spans="1:14">
      <c r="A53" s="65"/>
      <c r="B53" s="14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>
      <c r="A54" s="65"/>
      <c r="B54" s="288" t="s">
        <v>117</v>
      </c>
      <c r="C54" s="88" t="s">
        <v>155</v>
      </c>
      <c r="D54" s="291" t="s">
        <v>68</v>
      </c>
      <c r="E54" s="292"/>
      <c r="F54" s="88" t="s">
        <v>58</v>
      </c>
      <c r="G54" s="297" t="s">
        <v>70</v>
      </c>
      <c r="H54" s="298"/>
      <c r="I54" s="88"/>
      <c r="J54" s="146"/>
      <c r="K54" s="147"/>
      <c r="L54" s="148"/>
      <c r="M54" s="148"/>
      <c r="N54" s="65"/>
    </row>
    <row r="55" spans="1:14">
      <c r="A55" s="65"/>
      <c r="B55" s="289"/>
      <c r="C55" s="88" t="s">
        <v>59</v>
      </c>
      <c r="D55" s="293"/>
      <c r="E55" s="294"/>
      <c r="F55" s="88" t="s">
        <v>59</v>
      </c>
      <c r="G55" s="297"/>
      <c r="H55" s="298"/>
      <c r="I55" s="88"/>
      <c r="J55" s="146"/>
      <c r="K55" s="147"/>
      <c r="L55" s="148"/>
      <c r="M55" s="148"/>
      <c r="N55" s="65"/>
    </row>
    <row r="56" spans="1:14">
      <c r="A56" s="65"/>
      <c r="B56" s="290"/>
      <c r="C56" s="88" t="s">
        <v>156</v>
      </c>
      <c r="D56" s="295"/>
      <c r="E56" s="296"/>
      <c r="F56" s="88" t="s">
        <v>60</v>
      </c>
      <c r="G56" s="297" t="s">
        <v>69</v>
      </c>
      <c r="H56" s="298"/>
      <c r="I56" s="88"/>
      <c r="J56" s="146"/>
      <c r="K56" s="147"/>
      <c r="L56" s="148"/>
      <c r="M56" s="148"/>
      <c r="N56" s="65"/>
    </row>
    <row r="57" spans="1:14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</row>
  </sheetData>
  <mergeCells count="26">
    <mergeCell ref="B13:C13"/>
    <mergeCell ref="B34:C34"/>
    <mergeCell ref="B52:N52"/>
    <mergeCell ref="B54:B56"/>
    <mergeCell ref="D54:E56"/>
    <mergeCell ref="G54:H54"/>
    <mergeCell ref="G55:H55"/>
    <mergeCell ref="G56:H56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H30" sqref="H30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7109375" customWidth="1"/>
    <col min="6" max="6" width="37.28515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8" width="16.140625" customWidth="1"/>
    <col min="19" max="19" width="2.7109375" customWidth="1"/>
    <col min="20" max="20" width="13.28515625" customWidth="1"/>
    <col min="21" max="21" width="16.140625" customWidth="1"/>
  </cols>
  <sheetData>
    <row r="1" spans="1:21" ht="19.899999999999999" customHeight="1">
      <c r="A1" s="89"/>
      <c r="B1" s="89"/>
      <c r="C1" s="14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18" customHeight="1">
      <c r="A2" s="89"/>
      <c r="B2" s="89"/>
      <c r="C2" s="300" t="s">
        <v>157</v>
      </c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89"/>
      <c r="U2" s="89"/>
    </row>
    <row r="3" spans="1:21" ht="21" customHeight="1" thickBot="1">
      <c r="A3" s="65"/>
      <c r="B3" s="65"/>
      <c r="C3" s="259" t="s">
        <v>158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spans="1:21" ht="15" customHeight="1" thickTop="1" thickBot="1">
      <c r="A4" s="265"/>
      <c r="B4" s="265"/>
      <c r="C4" s="260" t="s">
        <v>73</v>
      </c>
      <c r="D4" s="261" t="s">
        <v>23</v>
      </c>
      <c r="E4" s="261"/>
      <c r="F4" s="261" t="s">
        <v>101</v>
      </c>
      <c r="G4" s="261" t="s">
        <v>74</v>
      </c>
      <c r="H4" s="262" t="s">
        <v>75</v>
      </c>
      <c r="I4" s="261" t="s">
        <v>6</v>
      </c>
      <c r="J4" s="261" t="s">
        <v>76</v>
      </c>
      <c r="K4" s="263" t="s">
        <v>77</v>
      </c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spans="1:21" ht="15" customHeight="1" thickTop="1" thickBot="1">
      <c r="A5" s="265"/>
      <c r="B5" s="265"/>
      <c r="C5" s="260"/>
      <c r="D5" s="261"/>
      <c r="E5" s="261"/>
      <c r="F5" s="261"/>
      <c r="G5" s="261"/>
      <c r="H5" s="262"/>
      <c r="I5" s="261"/>
      <c r="J5" s="261"/>
      <c r="K5" s="66" t="s">
        <v>47</v>
      </c>
      <c r="L5" s="66" t="s">
        <v>49</v>
      </c>
      <c r="M5" s="66" t="s">
        <v>32</v>
      </c>
      <c r="N5" s="66" t="s">
        <v>34</v>
      </c>
      <c r="O5" s="66" t="s">
        <v>36</v>
      </c>
      <c r="P5" s="66" t="s">
        <v>38</v>
      </c>
      <c r="Q5" s="66" t="s">
        <v>40</v>
      </c>
      <c r="R5" s="66" t="s">
        <v>42</v>
      </c>
      <c r="S5" s="301" t="s">
        <v>44</v>
      </c>
      <c r="T5" s="301"/>
      <c r="U5" s="67" t="s">
        <v>78</v>
      </c>
    </row>
    <row r="6" spans="1:21" ht="45.75" thickTop="1">
      <c r="A6" s="65"/>
      <c r="B6" s="65"/>
      <c r="C6" s="260"/>
      <c r="D6" s="261"/>
      <c r="E6" s="261"/>
      <c r="F6" s="261"/>
      <c r="G6" s="261"/>
      <c r="H6" s="262"/>
      <c r="I6" s="68" t="s">
        <v>79</v>
      </c>
      <c r="J6" s="261"/>
      <c r="K6" s="69" t="s">
        <v>159</v>
      </c>
      <c r="L6" s="69" t="s">
        <v>160</v>
      </c>
      <c r="M6" s="69" t="s">
        <v>82</v>
      </c>
      <c r="N6" s="69" t="s">
        <v>161</v>
      </c>
      <c r="O6" s="69" t="s">
        <v>162</v>
      </c>
      <c r="P6" s="69" t="s">
        <v>163</v>
      </c>
      <c r="Q6" s="69" t="s">
        <v>164</v>
      </c>
      <c r="R6" s="69" t="s">
        <v>165</v>
      </c>
      <c r="S6" s="302" t="s">
        <v>88</v>
      </c>
      <c r="T6" s="302"/>
      <c r="U6" s="70" t="s">
        <v>78</v>
      </c>
    </row>
    <row r="7" spans="1:21">
      <c r="A7" s="65"/>
      <c r="B7" s="65"/>
      <c r="C7" s="71">
        <v>89</v>
      </c>
      <c r="D7" s="299" t="s">
        <v>25</v>
      </c>
      <c r="E7" s="299"/>
      <c r="F7" s="77" t="s">
        <v>26</v>
      </c>
      <c r="G7" s="72" t="s">
        <v>89</v>
      </c>
      <c r="H7" s="73" t="s">
        <v>90</v>
      </c>
      <c r="I7" s="72">
        <v>2024</v>
      </c>
      <c r="J7" s="74" t="s">
        <v>91</v>
      </c>
      <c r="K7" s="75">
        <v>0</v>
      </c>
      <c r="L7" s="75">
        <v>18000000</v>
      </c>
      <c r="M7" s="75">
        <v>101140000</v>
      </c>
      <c r="N7" s="75">
        <v>16330000</v>
      </c>
      <c r="O7" s="75">
        <v>32890000</v>
      </c>
      <c r="P7" s="75">
        <v>0</v>
      </c>
      <c r="Q7" s="75">
        <v>0</v>
      </c>
      <c r="R7" s="75">
        <v>100000</v>
      </c>
      <c r="S7" s="268">
        <v>240000</v>
      </c>
      <c r="T7" s="268"/>
      <c r="U7" s="76">
        <f>SUM(L7:T7)</f>
        <v>168700000</v>
      </c>
    </row>
    <row r="8" spans="1:21">
      <c r="A8" s="65"/>
      <c r="B8" s="65"/>
      <c r="C8" s="71">
        <v>89</v>
      </c>
      <c r="D8" s="299" t="s">
        <v>25</v>
      </c>
      <c r="E8" s="299"/>
      <c r="F8" s="77" t="s">
        <v>26</v>
      </c>
      <c r="G8" s="72" t="s">
        <v>89</v>
      </c>
      <c r="H8" s="73" t="s">
        <v>90</v>
      </c>
      <c r="I8" s="72">
        <v>2024</v>
      </c>
      <c r="J8" s="77" t="s">
        <v>92</v>
      </c>
      <c r="K8" s="78">
        <v>0</v>
      </c>
      <c r="L8" s="78">
        <v>18000000</v>
      </c>
      <c r="M8" s="78">
        <v>101140000</v>
      </c>
      <c r="N8" s="78">
        <v>16330000</v>
      </c>
      <c r="O8" s="78">
        <v>32890000</v>
      </c>
      <c r="P8" s="78">
        <v>0</v>
      </c>
      <c r="Q8" s="78">
        <v>0</v>
      </c>
      <c r="R8" s="78">
        <v>100000</v>
      </c>
      <c r="S8" s="264">
        <v>490000</v>
      </c>
      <c r="T8" s="264"/>
      <c r="U8" s="79">
        <f t="shared" ref="U8:U9" si="0">SUM(L8:T8)</f>
        <v>168950000</v>
      </c>
    </row>
    <row r="9" spans="1:21">
      <c r="A9" s="65"/>
      <c r="B9" s="65"/>
      <c r="C9" s="71">
        <v>89</v>
      </c>
      <c r="D9" s="299" t="s">
        <v>25</v>
      </c>
      <c r="E9" s="299"/>
      <c r="F9" s="77" t="s">
        <v>26</v>
      </c>
      <c r="G9" s="72" t="s">
        <v>89</v>
      </c>
      <c r="H9" s="73" t="s">
        <v>90</v>
      </c>
      <c r="I9" s="72">
        <v>2024</v>
      </c>
      <c r="J9" s="77" t="s">
        <v>93</v>
      </c>
      <c r="K9" s="75">
        <v>0</v>
      </c>
      <c r="L9" s="75"/>
      <c r="M9" s="75">
        <v>28549883</v>
      </c>
      <c r="N9" s="75">
        <v>4479348</v>
      </c>
      <c r="O9" s="75">
        <v>4833157</v>
      </c>
      <c r="P9" s="75">
        <v>0</v>
      </c>
      <c r="Q9" s="75">
        <v>0</v>
      </c>
      <c r="R9" s="75">
        <v>49500</v>
      </c>
      <c r="S9" s="268">
        <v>60000</v>
      </c>
      <c r="T9" s="268"/>
      <c r="U9" s="76">
        <f t="shared" si="0"/>
        <v>37971888</v>
      </c>
    </row>
    <row r="10" spans="1:21">
      <c r="A10" s="65"/>
      <c r="B10" s="65"/>
      <c r="C10" s="71">
        <v>89</v>
      </c>
      <c r="D10" s="299" t="s">
        <v>25</v>
      </c>
      <c r="E10" s="299"/>
      <c r="F10" s="77" t="s">
        <v>26</v>
      </c>
      <c r="G10" s="72" t="s">
        <v>89</v>
      </c>
      <c r="H10" s="73" t="s">
        <v>90</v>
      </c>
      <c r="I10" s="72">
        <v>2024</v>
      </c>
      <c r="J10" s="77" t="s">
        <v>94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264">
        <v>0</v>
      </c>
      <c r="T10" s="264"/>
      <c r="U10" s="79">
        <v>0</v>
      </c>
    </row>
    <row r="11" spans="1:21" ht="22.9" customHeight="1">
      <c r="A11" s="65"/>
      <c r="B11" s="65"/>
      <c r="C11" s="71">
        <v>89</v>
      </c>
      <c r="D11" s="299" t="s">
        <v>25</v>
      </c>
      <c r="E11" s="299"/>
      <c r="F11" s="77" t="s">
        <v>26</v>
      </c>
      <c r="G11" s="72"/>
      <c r="H11" s="73" t="s">
        <v>78</v>
      </c>
      <c r="I11" s="72">
        <v>2024</v>
      </c>
      <c r="J11" s="77" t="s">
        <v>91</v>
      </c>
      <c r="K11" s="78">
        <v>0</v>
      </c>
      <c r="L11" s="78">
        <v>18000000</v>
      </c>
      <c r="M11" s="78">
        <v>101140000</v>
      </c>
      <c r="N11" s="78">
        <v>16330000</v>
      </c>
      <c r="O11" s="78">
        <v>32890000</v>
      </c>
      <c r="P11" s="78">
        <v>0</v>
      </c>
      <c r="Q11" s="78">
        <v>0</v>
      </c>
      <c r="R11" s="78">
        <v>100000</v>
      </c>
      <c r="S11" s="264">
        <v>490000</v>
      </c>
      <c r="T11" s="264"/>
      <c r="U11" s="79">
        <f>SUM(L11:T11)</f>
        <v>168950000</v>
      </c>
    </row>
    <row r="12" spans="1:21" ht="22.9" customHeight="1">
      <c r="A12" s="65"/>
      <c r="B12" s="65"/>
      <c r="C12" s="71">
        <v>89</v>
      </c>
      <c r="D12" s="299" t="s">
        <v>25</v>
      </c>
      <c r="E12" s="299"/>
      <c r="F12" s="77" t="s">
        <v>26</v>
      </c>
      <c r="G12" s="72"/>
      <c r="H12" s="73" t="s">
        <v>78</v>
      </c>
      <c r="I12" s="72">
        <v>2024</v>
      </c>
      <c r="J12" s="77" t="s">
        <v>92</v>
      </c>
      <c r="K12" s="78">
        <v>0</v>
      </c>
      <c r="L12" s="78">
        <v>18000000</v>
      </c>
      <c r="M12" s="78">
        <v>101140000</v>
      </c>
      <c r="N12" s="78">
        <v>16330000</v>
      </c>
      <c r="O12" s="78">
        <v>32890000</v>
      </c>
      <c r="P12" s="78">
        <v>0</v>
      </c>
      <c r="Q12" s="78">
        <v>0</v>
      </c>
      <c r="R12" s="78">
        <v>100000</v>
      </c>
      <c r="S12" s="264">
        <v>490000</v>
      </c>
      <c r="T12" s="264"/>
      <c r="U12" s="79">
        <f t="shared" ref="U12:U13" si="1">SUM(L12:T12)</f>
        <v>168950000</v>
      </c>
    </row>
    <row r="13" spans="1:21" ht="22.9" customHeight="1">
      <c r="A13" s="65"/>
      <c r="B13" s="65"/>
      <c r="C13" s="71">
        <v>89</v>
      </c>
      <c r="D13" s="299" t="s">
        <v>25</v>
      </c>
      <c r="E13" s="299"/>
      <c r="F13" s="77" t="s">
        <v>26</v>
      </c>
      <c r="G13" s="72"/>
      <c r="H13" s="73" t="s">
        <v>78</v>
      </c>
      <c r="I13" s="72">
        <v>2024</v>
      </c>
      <c r="J13" s="74" t="s">
        <v>93</v>
      </c>
      <c r="K13" s="75">
        <v>0</v>
      </c>
      <c r="L13" s="75">
        <v>0</v>
      </c>
      <c r="M13" s="75">
        <v>28549883</v>
      </c>
      <c r="N13" s="75">
        <v>4479348</v>
      </c>
      <c r="O13" s="75">
        <v>4833157</v>
      </c>
      <c r="P13" s="75">
        <v>0</v>
      </c>
      <c r="Q13" s="75">
        <v>0</v>
      </c>
      <c r="R13" s="75">
        <v>49500</v>
      </c>
      <c r="S13" s="268">
        <v>60000</v>
      </c>
      <c r="T13" s="268"/>
      <c r="U13" s="76">
        <f t="shared" si="1"/>
        <v>37971888</v>
      </c>
    </row>
    <row r="14" spans="1:21" ht="22.9" customHeight="1">
      <c r="A14" s="65"/>
      <c r="B14" s="65"/>
      <c r="C14" s="71">
        <v>89</v>
      </c>
      <c r="D14" s="299" t="s">
        <v>25</v>
      </c>
      <c r="E14" s="299"/>
      <c r="F14" s="77" t="s">
        <v>26</v>
      </c>
      <c r="G14" s="72"/>
      <c r="H14" s="73" t="s">
        <v>78</v>
      </c>
      <c r="I14" s="72">
        <v>2024</v>
      </c>
      <c r="J14" s="77" t="s">
        <v>94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264">
        <v>0</v>
      </c>
      <c r="T14" s="264"/>
      <c r="U14" s="79">
        <v>0</v>
      </c>
    </row>
    <row r="15" spans="1:21" ht="15" customHeight="1">
      <c r="A15" s="65"/>
      <c r="B15" s="65"/>
      <c r="C15" s="71">
        <v>89</v>
      </c>
      <c r="D15" s="299" t="s">
        <v>25</v>
      </c>
      <c r="E15" s="299"/>
      <c r="F15" s="77" t="s">
        <v>95</v>
      </c>
      <c r="G15" s="72"/>
      <c r="H15" s="73"/>
      <c r="I15" s="72">
        <v>2024</v>
      </c>
      <c r="J15" s="77"/>
      <c r="K15" s="78">
        <v>0</v>
      </c>
      <c r="L15" s="78">
        <v>0</v>
      </c>
      <c r="M15" s="78"/>
      <c r="N15" s="78"/>
      <c r="O15" s="78"/>
      <c r="P15" s="78">
        <v>0</v>
      </c>
      <c r="Q15" s="78">
        <v>0</v>
      </c>
      <c r="R15" s="78"/>
      <c r="S15" s="264"/>
      <c r="T15" s="264"/>
      <c r="U15" s="79"/>
    </row>
    <row r="16" spans="1:21" ht="15" customHeight="1">
      <c r="A16" s="65"/>
      <c r="B16" s="65"/>
      <c r="C16" s="71">
        <v>89</v>
      </c>
      <c r="D16" s="299" t="s">
        <v>25</v>
      </c>
      <c r="E16" s="299"/>
      <c r="F16" s="77" t="s">
        <v>96</v>
      </c>
      <c r="G16" s="72"/>
      <c r="H16" s="73"/>
      <c r="I16" s="72">
        <v>2024</v>
      </c>
      <c r="J16" s="77"/>
      <c r="K16" s="150">
        <v>0</v>
      </c>
      <c r="L16" s="150">
        <v>0</v>
      </c>
      <c r="M16" s="150">
        <v>28</v>
      </c>
      <c r="N16" s="150">
        <v>27</v>
      </c>
      <c r="O16" s="150">
        <v>14.6</v>
      </c>
      <c r="P16" s="150">
        <v>0</v>
      </c>
      <c r="Q16" s="150">
        <v>0</v>
      </c>
      <c r="R16" s="150">
        <v>49.5</v>
      </c>
      <c r="S16" s="303">
        <v>12.2</v>
      </c>
      <c r="T16" s="303"/>
      <c r="U16" s="151">
        <v>22.4</v>
      </c>
    </row>
    <row r="17" spans="1:21" ht="25.15" customHeight="1">
      <c r="A17" s="65"/>
      <c r="B17" s="267"/>
      <c r="C17" s="267"/>
      <c r="D17" s="26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1:21" ht="15" customHeight="1">
      <c r="A18" s="65"/>
      <c r="B18" s="65"/>
      <c r="C18" s="65"/>
      <c r="D18" s="65"/>
      <c r="E18" s="65"/>
      <c r="F18" s="304" t="s">
        <v>166</v>
      </c>
      <c r="G18" s="88" t="s">
        <v>58</v>
      </c>
      <c r="H18" s="305" t="s">
        <v>167</v>
      </c>
      <c r="I18" s="305"/>
      <c r="J18" s="304" t="s">
        <v>68</v>
      </c>
      <c r="K18" s="88" t="s">
        <v>58</v>
      </c>
      <c r="L18" s="305" t="s">
        <v>70</v>
      </c>
      <c r="M18" s="305"/>
      <c r="N18" s="65"/>
      <c r="O18" s="65"/>
      <c r="P18" s="65"/>
      <c r="Q18" s="65"/>
      <c r="R18" s="65"/>
      <c r="S18" s="65"/>
      <c r="T18" s="65"/>
      <c r="U18" s="65"/>
    </row>
    <row r="19" spans="1:21" ht="15" customHeight="1">
      <c r="A19" s="65"/>
      <c r="B19" s="65"/>
      <c r="C19" s="65"/>
      <c r="D19" s="65"/>
      <c r="E19" s="65"/>
      <c r="F19" s="304"/>
      <c r="G19" s="88" t="s">
        <v>59</v>
      </c>
      <c r="H19" s="305"/>
      <c r="I19" s="305"/>
      <c r="J19" s="304"/>
      <c r="K19" s="88" t="s">
        <v>59</v>
      </c>
      <c r="L19" s="305"/>
      <c r="M19" s="305"/>
      <c r="N19" s="65"/>
      <c r="O19" s="65"/>
      <c r="P19" s="65"/>
      <c r="Q19" s="65"/>
      <c r="R19" s="65"/>
      <c r="S19" s="65"/>
      <c r="T19" s="65"/>
      <c r="U19" s="65"/>
    </row>
    <row r="20" spans="1:21" ht="15" customHeight="1">
      <c r="A20" s="65"/>
      <c r="B20" s="65"/>
      <c r="C20" s="65"/>
      <c r="D20" s="65"/>
      <c r="E20" s="65"/>
      <c r="F20" s="304"/>
      <c r="G20" s="88" t="s">
        <v>60</v>
      </c>
      <c r="H20" s="305" t="s">
        <v>69</v>
      </c>
      <c r="I20" s="305"/>
      <c r="J20" s="304"/>
      <c r="K20" s="88" t="s">
        <v>60</v>
      </c>
      <c r="L20" s="305" t="s">
        <v>69</v>
      </c>
      <c r="M20" s="305"/>
      <c r="N20" s="65"/>
      <c r="O20" s="65"/>
      <c r="P20" s="65"/>
      <c r="Q20" s="65"/>
      <c r="R20" s="65"/>
      <c r="S20" s="65"/>
      <c r="T20" s="65"/>
      <c r="U20" s="65"/>
    </row>
    <row r="21" spans="1:21" ht="25.15" customHeight="1">
      <c r="A21" s="65"/>
      <c r="B21" s="65"/>
      <c r="C21" s="267"/>
      <c r="D21" s="267"/>
      <c r="E21" s="267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</sheetData>
  <mergeCells count="43">
    <mergeCell ref="C21:E21"/>
    <mergeCell ref="D15:E15"/>
    <mergeCell ref="B17:D17"/>
    <mergeCell ref="F18:F20"/>
    <mergeCell ref="H18:I18"/>
    <mergeCell ref="J18:J20"/>
    <mergeCell ref="L18:M18"/>
    <mergeCell ref="H19:I19"/>
    <mergeCell ref="L19:M19"/>
    <mergeCell ref="H20:I20"/>
    <mergeCell ref="L20:M20"/>
    <mergeCell ref="D14:E14"/>
    <mergeCell ref="S14:T14"/>
    <mergeCell ref="S15:T15"/>
    <mergeCell ref="D16:E16"/>
    <mergeCell ref="S16:T16"/>
    <mergeCell ref="D11:E11"/>
    <mergeCell ref="S11:T11"/>
    <mergeCell ref="D12:E12"/>
    <mergeCell ref="S12:T12"/>
    <mergeCell ref="D13:E13"/>
    <mergeCell ref="S13:T13"/>
    <mergeCell ref="S7:T7"/>
    <mergeCell ref="D9:E9"/>
    <mergeCell ref="S9:T9"/>
    <mergeCell ref="D10:E10"/>
    <mergeCell ref="S10:T10"/>
    <mergeCell ref="D8:E8"/>
    <mergeCell ref="S8:T8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  <mergeCell ref="D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D1" workbookViewId="0">
      <selection activeCell="Q30" sqref="Q30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7" width="16.140625" customWidth="1"/>
    <col min="8" max="8" width="11" customWidth="1"/>
    <col min="9" max="10" width="16.140625" customWidth="1"/>
    <col min="11" max="11" width="11" customWidth="1"/>
    <col min="12" max="13" width="16.140625" customWidth="1"/>
    <col min="14" max="14" width="11" customWidth="1"/>
    <col min="15" max="19" width="16.140625" customWidth="1"/>
  </cols>
  <sheetData>
    <row r="1" spans="1:19">
      <c r="A1" s="89"/>
      <c r="B1" s="152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>
      <c r="A2" s="89"/>
      <c r="B2" s="308" t="s">
        <v>168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>
      <c r="A3" s="89"/>
      <c r="B3" s="309" t="s">
        <v>158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</row>
    <row r="4" spans="1:19" ht="15.75" thickBot="1">
      <c r="A4" s="152"/>
      <c r="B4" s="310" t="s">
        <v>1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5.75" thickTop="1">
      <c r="A5" s="89"/>
      <c r="B5" s="153" t="s">
        <v>123</v>
      </c>
      <c r="C5" s="311" t="s">
        <v>169</v>
      </c>
      <c r="D5" s="311"/>
      <c r="E5" s="311"/>
      <c r="F5" s="154" t="s">
        <v>3</v>
      </c>
      <c r="G5" s="312">
        <v>89</v>
      </c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</row>
    <row r="6" spans="1:19">
      <c r="A6" s="89"/>
      <c r="B6" s="155" t="s">
        <v>125</v>
      </c>
      <c r="C6" s="306" t="s">
        <v>26</v>
      </c>
      <c r="D6" s="306"/>
      <c r="E6" s="306"/>
      <c r="F6" s="156" t="s">
        <v>126</v>
      </c>
      <c r="G6" s="307" t="s">
        <v>25</v>
      </c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</row>
    <row r="7" spans="1:19">
      <c r="A7" s="89"/>
      <c r="B7" s="313" t="s">
        <v>170</v>
      </c>
      <c r="C7" s="314" t="s">
        <v>171</v>
      </c>
      <c r="D7" s="315" t="s">
        <v>172</v>
      </c>
      <c r="E7" s="316" t="s">
        <v>128</v>
      </c>
      <c r="F7" s="316"/>
      <c r="G7" s="316"/>
      <c r="H7" s="316" t="s">
        <v>173</v>
      </c>
      <c r="I7" s="316"/>
      <c r="J7" s="316"/>
      <c r="K7" s="316" t="s">
        <v>173</v>
      </c>
      <c r="L7" s="316"/>
      <c r="M7" s="316"/>
      <c r="N7" s="316" t="s">
        <v>173</v>
      </c>
      <c r="O7" s="316"/>
      <c r="P7" s="316"/>
      <c r="Q7" s="320" t="s">
        <v>174</v>
      </c>
      <c r="R7" s="320"/>
      <c r="S7" s="320"/>
    </row>
    <row r="8" spans="1:19" ht="45">
      <c r="A8" s="89"/>
      <c r="B8" s="313"/>
      <c r="C8" s="314"/>
      <c r="D8" s="315"/>
      <c r="E8" s="157" t="s">
        <v>175</v>
      </c>
      <c r="F8" s="158" t="s">
        <v>176</v>
      </c>
      <c r="G8" s="159" t="s">
        <v>177</v>
      </c>
      <c r="H8" s="160" t="s">
        <v>178</v>
      </c>
      <c r="I8" s="158" t="s">
        <v>179</v>
      </c>
      <c r="J8" s="161" t="s">
        <v>180</v>
      </c>
      <c r="K8" s="160" t="s">
        <v>181</v>
      </c>
      <c r="L8" s="158" t="s">
        <v>182</v>
      </c>
      <c r="M8" s="161" t="s">
        <v>183</v>
      </c>
      <c r="N8" s="160" t="s">
        <v>184</v>
      </c>
      <c r="O8" s="158" t="s">
        <v>185</v>
      </c>
      <c r="P8" s="161" t="s">
        <v>186</v>
      </c>
      <c r="Q8" s="160" t="s">
        <v>187</v>
      </c>
      <c r="R8" s="158" t="s">
        <v>188</v>
      </c>
      <c r="S8" s="162" t="s">
        <v>189</v>
      </c>
    </row>
    <row r="9" spans="1:19" ht="15.75" thickBot="1">
      <c r="A9" s="89"/>
      <c r="B9" s="163"/>
      <c r="C9" s="164"/>
      <c r="D9" s="164"/>
      <c r="E9" s="164" t="s">
        <v>12</v>
      </c>
      <c r="F9" s="164" t="s">
        <v>13</v>
      </c>
      <c r="G9" s="164" t="s">
        <v>14</v>
      </c>
      <c r="H9" s="164" t="s">
        <v>15</v>
      </c>
      <c r="I9" s="164" t="s">
        <v>16</v>
      </c>
      <c r="J9" s="164" t="s">
        <v>17</v>
      </c>
      <c r="K9" s="164" t="s">
        <v>190</v>
      </c>
      <c r="L9" s="164" t="s">
        <v>19</v>
      </c>
      <c r="M9" s="164" t="s">
        <v>20</v>
      </c>
      <c r="N9" s="164" t="s">
        <v>191</v>
      </c>
      <c r="O9" s="164" t="s">
        <v>192</v>
      </c>
      <c r="P9" s="164" t="s">
        <v>193</v>
      </c>
      <c r="Q9" s="164" t="s">
        <v>194</v>
      </c>
      <c r="R9" s="164" t="s">
        <v>195</v>
      </c>
      <c r="S9" s="165" t="s">
        <v>196</v>
      </c>
    </row>
    <row r="10" spans="1:19" ht="15.75" thickTop="1">
      <c r="A10" s="89"/>
      <c r="B10" s="317" t="s">
        <v>197</v>
      </c>
      <c r="C10" s="317"/>
      <c r="D10" s="166"/>
      <c r="E10" s="167"/>
      <c r="F10" s="166"/>
      <c r="G10" s="167"/>
      <c r="H10" s="166"/>
      <c r="I10" s="167"/>
      <c r="J10" s="168"/>
      <c r="K10" s="166"/>
      <c r="L10" s="167"/>
      <c r="M10" s="168"/>
      <c r="N10" s="166"/>
      <c r="O10" s="167"/>
      <c r="P10" s="168"/>
      <c r="Q10" s="166"/>
      <c r="R10" s="167"/>
      <c r="S10" s="169"/>
    </row>
    <row r="11" spans="1:19">
      <c r="A11" s="89"/>
      <c r="B11" s="170" t="s">
        <v>198</v>
      </c>
      <c r="C11" s="171" t="s">
        <v>199</v>
      </c>
      <c r="D11" s="172"/>
      <c r="E11" s="173">
        <v>1794</v>
      </c>
      <c r="F11" s="174">
        <v>108335233</v>
      </c>
      <c r="G11" s="173">
        <v>60387</v>
      </c>
      <c r="H11" s="174">
        <v>1840</v>
      </c>
      <c r="I11" s="174">
        <v>150700000</v>
      </c>
      <c r="J11" s="174">
        <f>I11/H11</f>
        <v>81902.173913043473</v>
      </c>
      <c r="K11" s="174">
        <v>1840</v>
      </c>
      <c r="L11" s="174">
        <v>37971888</v>
      </c>
      <c r="M11" s="174">
        <v>57006</v>
      </c>
      <c r="N11" s="173">
        <v>703</v>
      </c>
      <c r="O11" s="174">
        <v>37971888</v>
      </c>
      <c r="P11" s="173">
        <v>54014</v>
      </c>
      <c r="Q11" s="173">
        <f>P11-G11</f>
        <v>-6373</v>
      </c>
      <c r="R11" s="174">
        <f>P11-J11</f>
        <v>-27888.173913043473</v>
      </c>
      <c r="S11" s="175">
        <f>P11-M11</f>
        <v>-2992</v>
      </c>
    </row>
    <row r="12" spans="1:19">
      <c r="A12" s="89"/>
      <c r="B12" s="170" t="s">
        <v>200</v>
      </c>
      <c r="C12" s="171" t="s">
        <v>201</v>
      </c>
      <c r="D12" s="172" t="s">
        <v>202</v>
      </c>
      <c r="E12" s="173">
        <v>22</v>
      </c>
      <c r="F12" s="174">
        <v>600000</v>
      </c>
      <c r="G12" s="173">
        <v>27272</v>
      </c>
      <c r="H12" s="174"/>
      <c r="I12" s="174"/>
      <c r="J12" s="174"/>
      <c r="K12" s="174"/>
      <c r="L12" s="174"/>
      <c r="M12" s="174"/>
      <c r="N12" s="173"/>
      <c r="O12" s="174"/>
      <c r="P12" s="173"/>
      <c r="Q12" s="173"/>
      <c r="R12" s="174">
        <f t="shared" ref="R12:R13" si="0">P12-J12</f>
        <v>0</v>
      </c>
      <c r="S12" s="175">
        <f t="shared" ref="S12:S13" si="1">P12-M12</f>
        <v>0</v>
      </c>
    </row>
    <row r="13" spans="1:19">
      <c r="A13" s="89"/>
      <c r="B13" s="170" t="s">
        <v>203</v>
      </c>
      <c r="C13" s="171" t="s">
        <v>204</v>
      </c>
      <c r="D13" s="172" t="s">
        <v>205</v>
      </c>
      <c r="E13" s="173">
        <v>1</v>
      </c>
      <c r="F13" s="174">
        <v>5400000</v>
      </c>
      <c r="G13" s="173">
        <v>5400000</v>
      </c>
      <c r="H13" s="174"/>
      <c r="I13" s="174"/>
      <c r="J13" s="174"/>
      <c r="K13" s="174"/>
      <c r="L13" s="174"/>
      <c r="M13" s="174"/>
      <c r="N13" s="173"/>
      <c r="O13" s="174"/>
      <c r="P13" s="173"/>
      <c r="Q13" s="173"/>
      <c r="R13" s="174">
        <f t="shared" si="0"/>
        <v>0</v>
      </c>
      <c r="S13" s="175">
        <f t="shared" si="1"/>
        <v>0</v>
      </c>
    </row>
    <row r="14" spans="1:19">
      <c r="A14" s="89"/>
      <c r="B14" s="170" t="s">
        <v>153</v>
      </c>
      <c r="C14" s="171" t="s">
        <v>206</v>
      </c>
      <c r="D14" s="172"/>
      <c r="E14" s="173"/>
      <c r="F14" s="174"/>
      <c r="G14" s="173"/>
      <c r="H14" s="174">
        <v>10</v>
      </c>
      <c r="I14" s="174">
        <v>18000000</v>
      </c>
      <c r="J14" s="174">
        <f>I14/H14</f>
        <v>1800000</v>
      </c>
      <c r="K14" s="174">
        <v>10</v>
      </c>
      <c r="L14" s="174">
        <v>0</v>
      </c>
      <c r="M14" s="174"/>
      <c r="N14" s="173">
        <v>0</v>
      </c>
      <c r="O14" s="174"/>
      <c r="P14" s="173"/>
      <c r="Q14" s="173"/>
      <c r="R14" s="173"/>
      <c r="S14" s="176"/>
    </row>
    <row r="15" spans="1:19">
      <c r="A15" s="89"/>
      <c r="B15" s="170" t="s">
        <v>207</v>
      </c>
      <c r="C15" s="171" t="s">
        <v>78</v>
      </c>
      <c r="D15" s="172"/>
      <c r="E15" s="173"/>
      <c r="F15" s="174">
        <f>SUM(F11:F14)</f>
        <v>114335233</v>
      </c>
      <c r="G15" s="173"/>
      <c r="H15" s="174"/>
      <c r="I15" s="174">
        <f>SUM(I11:I14)</f>
        <v>168700000</v>
      </c>
      <c r="J15" s="174"/>
      <c r="K15" s="174"/>
      <c r="L15" s="174">
        <f>SUM(L11:L14)</f>
        <v>37971888</v>
      </c>
      <c r="M15" s="174"/>
      <c r="N15" s="173"/>
      <c r="O15" s="174"/>
      <c r="P15" s="173"/>
      <c r="Q15" s="173"/>
      <c r="R15" s="173"/>
      <c r="S15" s="176"/>
    </row>
    <row r="16" spans="1:19" ht="15.75" thickBot="1">
      <c r="A16" s="89"/>
      <c r="B16" s="317" t="s">
        <v>208</v>
      </c>
      <c r="C16" s="317"/>
      <c r="D16" s="166"/>
      <c r="E16" s="167"/>
      <c r="F16" s="166"/>
      <c r="G16" s="167"/>
      <c r="H16" s="166"/>
      <c r="I16" s="167"/>
      <c r="J16" s="168"/>
      <c r="K16" s="166"/>
      <c r="L16" s="167"/>
      <c r="M16" s="168"/>
      <c r="N16" s="166"/>
      <c r="O16" s="167"/>
      <c r="P16" s="168"/>
      <c r="Q16" s="166"/>
      <c r="R16" s="167"/>
      <c r="S16" s="169"/>
    </row>
    <row r="17" spans="1:19" ht="15.75" thickTop="1">
      <c r="A17" s="89"/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</row>
    <row r="18" spans="1:19">
      <c r="A18" s="89"/>
      <c r="B18" s="152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</row>
    <row r="19" spans="1:19">
      <c r="A19" s="89"/>
      <c r="B19" s="89"/>
      <c r="C19" s="89"/>
      <c r="D19" s="319" t="s">
        <v>166</v>
      </c>
      <c r="E19" s="319"/>
      <c r="F19" s="63" t="s">
        <v>58</v>
      </c>
      <c r="G19" s="234" t="s">
        <v>209</v>
      </c>
      <c r="H19" s="234"/>
      <c r="I19" s="319" t="s">
        <v>210</v>
      </c>
      <c r="J19" s="319"/>
      <c r="K19" s="63" t="s">
        <v>58</v>
      </c>
      <c r="L19" s="234" t="s">
        <v>70</v>
      </c>
      <c r="M19" s="234"/>
      <c r="N19" s="89"/>
      <c r="O19" s="89"/>
      <c r="P19" s="89"/>
      <c r="Q19" s="89"/>
      <c r="R19" s="89"/>
      <c r="S19" s="89"/>
    </row>
    <row r="20" spans="1:19">
      <c r="A20" s="89"/>
      <c r="B20" s="89"/>
      <c r="C20" s="89"/>
      <c r="D20" s="319"/>
      <c r="E20" s="319"/>
      <c r="F20" s="63" t="s">
        <v>59</v>
      </c>
      <c r="G20" s="234"/>
      <c r="H20" s="234"/>
      <c r="I20" s="319"/>
      <c r="J20" s="319"/>
      <c r="K20" s="63" t="s">
        <v>59</v>
      </c>
      <c r="L20" s="234"/>
      <c r="M20" s="234"/>
      <c r="N20" s="89"/>
      <c r="O20" s="89"/>
      <c r="P20" s="89"/>
      <c r="Q20" s="89"/>
      <c r="R20" s="89"/>
      <c r="S20" s="89"/>
    </row>
    <row r="21" spans="1:19">
      <c r="A21" s="89"/>
      <c r="B21" s="89"/>
      <c r="C21" s="89"/>
      <c r="D21" s="319"/>
      <c r="E21" s="319"/>
      <c r="F21" s="63" t="s">
        <v>60</v>
      </c>
      <c r="G21" s="234" t="s">
        <v>69</v>
      </c>
      <c r="H21" s="234"/>
      <c r="I21" s="319"/>
      <c r="J21" s="319"/>
      <c r="K21" s="63" t="s">
        <v>60</v>
      </c>
      <c r="L21" s="234" t="s">
        <v>69</v>
      </c>
      <c r="M21" s="234"/>
      <c r="N21" s="89"/>
      <c r="O21" s="89"/>
      <c r="P21" s="89"/>
      <c r="Q21" s="89"/>
      <c r="R21" s="89"/>
      <c r="S21" s="89"/>
    </row>
  </sheetData>
  <mergeCells count="26">
    <mergeCell ref="N7:P7"/>
    <mergeCell ref="Q7:S7"/>
    <mergeCell ref="K7:M7"/>
    <mergeCell ref="B10:C10"/>
    <mergeCell ref="B16:C16"/>
    <mergeCell ref="B17:S17"/>
    <mergeCell ref="D19:E21"/>
    <mergeCell ref="G19:H19"/>
    <mergeCell ref="I19:J21"/>
    <mergeCell ref="L19:M19"/>
    <mergeCell ref="G20:H20"/>
    <mergeCell ref="L20:M20"/>
    <mergeCell ref="G21:H21"/>
    <mergeCell ref="L21:M21"/>
    <mergeCell ref="B7:B8"/>
    <mergeCell ref="C7:C8"/>
    <mergeCell ref="D7:D8"/>
    <mergeCell ref="E7:G7"/>
    <mergeCell ref="H7:J7"/>
    <mergeCell ref="C6:E6"/>
    <mergeCell ref="G6:S6"/>
    <mergeCell ref="B2:S2"/>
    <mergeCell ref="B3:S3"/>
    <mergeCell ref="B4:S4"/>
    <mergeCell ref="C5:E5"/>
    <mergeCell ref="G5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J26" sqref="J2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23.28515625" customWidth="1"/>
    <col min="6" max="6" width="9.85546875" customWidth="1"/>
    <col min="7" max="7" width="30.7109375" customWidth="1"/>
    <col min="8" max="8" width="0.140625" hidden="1" customWidth="1"/>
    <col min="9" max="9" width="18.28515625" customWidth="1"/>
    <col min="10" max="10" width="9.5703125" customWidth="1"/>
    <col min="11" max="16" width="15" customWidth="1"/>
    <col min="17" max="17" width="0.42578125" customWidth="1"/>
    <col min="18" max="18" width="14.42578125" customWidth="1"/>
    <col min="19" max="21" width="15" customWidth="1"/>
  </cols>
  <sheetData>
    <row r="1" spans="1:21">
      <c r="A1" s="65"/>
      <c r="B1" s="65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>
      <c r="A2" s="65"/>
      <c r="B2" s="65"/>
      <c r="C2" s="258" t="s">
        <v>211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1" ht="15.75" thickBot="1">
      <c r="A3" s="65"/>
      <c r="B3" s="65"/>
      <c r="C3" s="259" t="s">
        <v>212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spans="1:21" ht="16.5" thickTop="1" thickBot="1">
      <c r="A4" s="265"/>
      <c r="B4" s="265"/>
      <c r="C4" s="260" t="s">
        <v>73</v>
      </c>
      <c r="D4" s="261" t="s">
        <v>23</v>
      </c>
      <c r="E4" s="261" t="s">
        <v>101</v>
      </c>
      <c r="F4" s="261" t="s">
        <v>213</v>
      </c>
      <c r="G4" s="262" t="s">
        <v>171</v>
      </c>
      <c r="H4" s="262"/>
      <c r="I4" s="261" t="s">
        <v>103</v>
      </c>
      <c r="J4" s="261" t="s">
        <v>214</v>
      </c>
      <c r="K4" s="263" t="s">
        <v>77</v>
      </c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spans="1:21" ht="16.5" thickTop="1" thickBot="1">
      <c r="A5" s="65"/>
      <c r="B5" s="65"/>
      <c r="C5" s="260"/>
      <c r="D5" s="261"/>
      <c r="E5" s="261"/>
      <c r="F5" s="261"/>
      <c r="G5" s="262"/>
      <c r="H5" s="262"/>
      <c r="I5" s="261"/>
      <c r="J5" s="261"/>
      <c r="K5" s="321" t="s">
        <v>78</v>
      </c>
      <c r="L5" s="66" t="s">
        <v>47</v>
      </c>
      <c r="M5" s="66" t="s">
        <v>49</v>
      </c>
      <c r="N5" s="66" t="s">
        <v>32</v>
      </c>
      <c r="O5" s="66" t="s">
        <v>34</v>
      </c>
      <c r="P5" s="66" t="s">
        <v>36</v>
      </c>
      <c r="Q5" s="301" t="s">
        <v>38</v>
      </c>
      <c r="R5" s="301"/>
      <c r="S5" s="66" t="s">
        <v>40</v>
      </c>
      <c r="T5" s="66" t="s">
        <v>42</v>
      </c>
      <c r="U5" s="67" t="s">
        <v>44</v>
      </c>
    </row>
    <row r="6" spans="1:21" ht="60.75" thickTop="1">
      <c r="A6" s="65"/>
      <c r="B6" s="65"/>
      <c r="C6" s="260"/>
      <c r="D6" s="261"/>
      <c r="E6" s="261"/>
      <c r="F6" s="261"/>
      <c r="G6" s="262"/>
      <c r="H6" s="262"/>
      <c r="I6" s="261"/>
      <c r="J6" s="261"/>
      <c r="K6" s="321"/>
      <c r="L6" s="69" t="s">
        <v>80</v>
      </c>
      <c r="M6" s="69" t="s">
        <v>81</v>
      </c>
      <c r="N6" s="69" t="s">
        <v>82</v>
      </c>
      <c r="O6" s="69" t="s">
        <v>83</v>
      </c>
      <c r="P6" s="69" t="s">
        <v>84</v>
      </c>
      <c r="Q6" s="302" t="s">
        <v>85</v>
      </c>
      <c r="R6" s="302"/>
      <c r="S6" s="69" t="s">
        <v>86</v>
      </c>
      <c r="T6" s="69" t="s">
        <v>87</v>
      </c>
      <c r="U6" s="177" t="s">
        <v>215</v>
      </c>
    </row>
    <row r="7" spans="1:21" ht="30">
      <c r="A7" s="65"/>
      <c r="B7" s="65"/>
      <c r="C7" s="71">
        <v>89</v>
      </c>
      <c r="D7" s="72" t="s">
        <v>25</v>
      </c>
      <c r="E7" s="73" t="s">
        <v>26</v>
      </c>
      <c r="F7" s="72" t="s">
        <v>146</v>
      </c>
      <c r="G7" s="322" t="s">
        <v>199</v>
      </c>
      <c r="H7" s="322"/>
      <c r="I7" s="77" t="s">
        <v>91</v>
      </c>
      <c r="J7" s="80"/>
      <c r="K7" s="78">
        <v>150700000</v>
      </c>
      <c r="L7" s="78">
        <v>0</v>
      </c>
      <c r="M7" s="78">
        <v>0</v>
      </c>
      <c r="N7" s="78">
        <v>101140000</v>
      </c>
      <c r="O7" s="78">
        <v>16330000</v>
      </c>
      <c r="P7" s="78">
        <v>32890000</v>
      </c>
      <c r="Q7" s="264">
        <v>0</v>
      </c>
      <c r="R7" s="264"/>
      <c r="S7" s="78">
        <v>0</v>
      </c>
      <c r="T7" s="78">
        <v>100000</v>
      </c>
      <c r="U7" s="79">
        <v>240000</v>
      </c>
    </row>
    <row r="8" spans="1:21" ht="30">
      <c r="A8" s="65"/>
      <c r="B8" s="65"/>
      <c r="C8" s="71">
        <v>89</v>
      </c>
      <c r="D8" s="72" t="s">
        <v>25</v>
      </c>
      <c r="E8" s="73" t="s">
        <v>26</v>
      </c>
      <c r="F8" s="72" t="s">
        <v>146</v>
      </c>
      <c r="G8" s="322" t="s">
        <v>199</v>
      </c>
      <c r="H8" s="322"/>
      <c r="I8" s="77" t="s">
        <v>92</v>
      </c>
      <c r="J8" s="80"/>
      <c r="K8" s="78">
        <v>150950000</v>
      </c>
      <c r="L8" s="78">
        <v>0</v>
      </c>
      <c r="M8" s="78">
        <v>0</v>
      </c>
      <c r="N8" s="78">
        <v>101140000</v>
      </c>
      <c r="O8" s="78">
        <v>16330000</v>
      </c>
      <c r="P8" s="78">
        <v>32890000</v>
      </c>
      <c r="Q8" s="264">
        <v>0</v>
      </c>
      <c r="R8" s="264"/>
      <c r="S8" s="78">
        <v>0</v>
      </c>
      <c r="T8" s="78">
        <v>100000</v>
      </c>
      <c r="U8" s="79">
        <v>490000</v>
      </c>
    </row>
    <row r="9" spans="1:21" ht="28.5">
      <c r="A9" s="65"/>
      <c r="B9" s="65"/>
      <c r="C9" s="178">
        <v>89</v>
      </c>
      <c r="D9" s="179" t="s">
        <v>25</v>
      </c>
      <c r="E9" s="180" t="s">
        <v>26</v>
      </c>
      <c r="F9" s="179" t="s">
        <v>146</v>
      </c>
      <c r="G9" s="323" t="s">
        <v>199</v>
      </c>
      <c r="H9" s="323"/>
      <c r="I9" s="74" t="s">
        <v>93</v>
      </c>
      <c r="J9" s="150"/>
      <c r="K9" s="75">
        <v>37971888</v>
      </c>
      <c r="L9" s="75">
        <v>0</v>
      </c>
      <c r="M9" s="75">
        <v>0</v>
      </c>
      <c r="N9" s="75">
        <v>28549883</v>
      </c>
      <c r="O9" s="75">
        <v>4479348</v>
      </c>
      <c r="P9" s="75">
        <v>4833157</v>
      </c>
      <c r="Q9" s="268">
        <v>0</v>
      </c>
      <c r="R9" s="268"/>
      <c r="S9" s="75">
        <v>0</v>
      </c>
      <c r="T9" s="75">
        <v>49500</v>
      </c>
      <c r="U9" s="76">
        <v>60000</v>
      </c>
    </row>
    <row r="10" spans="1:21" ht="30">
      <c r="A10" s="65"/>
      <c r="B10" s="65"/>
      <c r="C10" s="71">
        <v>89</v>
      </c>
      <c r="D10" s="72" t="s">
        <v>25</v>
      </c>
      <c r="E10" s="73" t="s">
        <v>26</v>
      </c>
      <c r="F10" s="72" t="s">
        <v>153</v>
      </c>
      <c r="G10" s="322" t="s">
        <v>216</v>
      </c>
      <c r="H10" s="322"/>
      <c r="I10" s="77" t="s">
        <v>91</v>
      </c>
      <c r="J10" s="80"/>
      <c r="K10" s="78">
        <v>18000000</v>
      </c>
      <c r="L10" s="78">
        <v>0</v>
      </c>
      <c r="M10" s="78">
        <v>18000000</v>
      </c>
      <c r="N10" s="78">
        <v>0</v>
      </c>
      <c r="O10" s="78">
        <v>0</v>
      </c>
      <c r="P10" s="78">
        <v>0</v>
      </c>
      <c r="Q10" s="264">
        <v>0</v>
      </c>
      <c r="R10" s="264"/>
      <c r="S10" s="78">
        <v>0</v>
      </c>
      <c r="T10" s="78">
        <v>0</v>
      </c>
      <c r="U10" s="79">
        <v>0</v>
      </c>
    </row>
    <row r="11" spans="1:21" ht="30">
      <c r="A11" s="65"/>
      <c r="B11" s="65"/>
      <c r="C11" s="71">
        <v>89</v>
      </c>
      <c r="D11" s="72" t="s">
        <v>217</v>
      </c>
      <c r="E11" s="73" t="s">
        <v>26</v>
      </c>
      <c r="F11" s="72" t="s">
        <v>153</v>
      </c>
      <c r="G11" s="322" t="s">
        <v>216</v>
      </c>
      <c r="H11" s="322"/>
      <c r="I11" s="77" t="s">
        <v>218</v>
      </c>
      <c r="J11" s="80">
        <v>22</v>
      </c>
      <c r="K11" s="78">
        <v>18000000</v>
      </c>
      <c r="L11" s="78"/>
      <c r="M11" s="78">
        <v>18000000</v>
      </c>
      <c r="N11" s="78">
        <v>0</v>
      </c>
      <c r="O11" s="78">
        <v>0</v>
      </c>
      <c r="P11" s="78">
        <v>0</v>
      </c>
      <c r="Q11" s="264">
        <v>0</v>
      </c>
      <c r="R11" s="264"/>
      <c r="S11" s="78">
        <v>0</v>
      </c>
      <c r="T11" s="78">
        <v>0</v>
      </c>
      <c r="U11" s="79">
        <v>0</v>
      </c>
    </row>
    <row r="12" spans="1:21" ht="23.25" customHeight="1">
      <c r="A12" s="65"/>
      <c r="B12" s="65"/>
      <c r="C12" s="71"/>
      <c r="D12" s="72"/>
      <c r="E12" s="73"/>
      <c r="F12" s="72"/>
      <c r="G12" s="73"/>
      <c r="H12" s="73"/>
      <c r="I12" s="77"/>
      <c r="J12" s="80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>
      <c r="A13" s="65"/>
      <c r="B13" s="65"/>
      <c r="C13" s="71"/>
      <c r="D13" s="72"/>
      <c r="E13" s="73"/>
      <c r="F13" s="72"/>
      <c r="G13" s="73"/>
      <c r="H13" s="73"/>
      <c r="I13" s="77"/>
      <c r="J13" s="80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9"/>
    </row>
    <row r="14" spans="1:21">
      <c r="A14" s="65"/>
      <c r="B14" s="65"/>
      <c r="C14" s="71"/>
      <c r="D14" s="72"/>
      <c r="E14" s="73"/>
      <c r="F14" s="72"/>
      <c r="G14" s="323" t="s">
        <v>219</v>
      </c>
      <c r="H14" s="323"/>
      <c r="I14" s="74" t="s">
        <v>91</v>
      </c>
      <c r="J14" s="150"/>
      <c r="K14" s="75">
        <v>168700000</v>
      </c>
      <c r="L14" s="75">
        <v>0</v>
      </c>
      <c r="M14" s="75">
        <v>18000000</v>
      </c>
      <c r="N14" s="75">
        <v>101140000</v>
      </c>
      <c r="O14" s="75">
        <v>16330000</v>
      </c>
      <c r="P14" s="75">
        <v>32890000</v>
      </c>
      <c r="Q14" s="268">
        <v>0</v>
      </c>
      <c r="R14" s="268"/>
      <c r="S14" s="75">
        <v>0</v>
      </c>
      <c r="T14" s="75">
        <v>100000</v>
      </c>
      <c r="U14" s="76">
        <v>240000</v>
      </c>
    </row>
    <row r="15" spans="1:21">
      <c r="A15" s="65"/>
      <c r="B15" s="65"/>
      <c r="C15" s="71"/>
      <c r="D15" s="72"/>
      <c r="E15" s="73"/>
      <c r="F15" s="72"/>
      <c r="G15" s="323" t="s">
        <v>219</v>
      </c>
      <c r="H15" s="323"/>
      <c r="I15" s="74" t="s">
        <v>92</v>
      </c>
      <c r="J15" s="75"/>
      <c r="K15" s="75">
        <v>168950000</v>
      </c>
      <c r="L15" s="75">
        <v>0</v>
      </c>
      <c r="M15" s="75">
        <v>18000000</v>
      </c>
      <c r="N15" s="75">
        <v>101140000</v>
      </c>
      <c r="O15" s="75">
        <v>16330000</v>
      </c>
      <c r="P15" s="75">
        <v>32890000</v>
      </c>
      <c r="Q15" s="268">
        <v>0</v>
      </c>
      <c r="R15" s="268"/>
      <c r="S15" s="75">
        <v>0</v>
      </c>
      <c r="T15" s="75">
        <v>100000</v>
      </c>
      <c r="U15" s="76">
        <v>490000</v>
      </c>
    </row>
    <row r="16" spans="1:21">
      <c r="A16" s="65"/>
      <c r="B16" s="65"/>
      <c r="C16" s="71"/>
      <c r="D16" s="72"/>
      <c r="E16" s="73"/>
      <c r="F16" s="72"/>
      <c r="G16" s="323" t="s">
        <v>219</v>
      </c>
      <c r="H16" s="323"/>
      <c r="I16" s="74" t="s">
        <v>93</v>
      </c>
      <c r="J16" s="75"/>
      <c r="K16" s="75">
        <v>37971888</v>
      </c>
      <c r="L16" s="75">
        <v>0</v>
      </c>
      <c r="M16" s="75">
        <v>0</v>
      </c>
      <c r="N16" s="75">
        <v>28549883</v>
      </c>
      <c r="O16" s="75">
        <v>4479348</v>
      </c>
      <c r="P16" s="75">
        <v>4833157</v>
      </c>
      <c r="Q16" s="268">
        <v>0</v>
      </c>
      <c r="R16" s="268"/>
      <c r="S16" s="75">
        <v>0</v>
      </c>
      <c r="T16" s="75">
        <v>49500</v>
      </c>
      <c r="U16" s="76">
        <v>60000</v>
      </c>
    </row>
    <row r="17" spans="1:21">
      <c r="A17" s="65"/>
      <c r="B17" s="267"/>
      <c r="C17" s="267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1:21">
      <c r="A18" s="65"/>
      <c r="B18" s="65"/>
      <c r="C18" s="65"/>
      <c r="D18" s="65"/>
      <c r="E18" s="324" t="s">
        <v>220</v>
      </c>
      <c r="F18" s="325"/>
      <c r="G18" s="88" t="s">
        <v>58</v>
      </c>
      <c r="H18" s="305" t="s">
        <v>118</v>
      </c>
      <c r="I18" s="305"/>
      <c r="J18" s="305"/>
      <c r="K18" s="304" t="s">
        <v>221</v>
      </c>
      <c r="L18" s="305" t="s">
        <v>58</v>
      </c>
      <c r="M18" s="305"/>
      <c r="N18" s="305" t="s">
        <v>70</v>
      </c>
      <c r="O18" s="305"/>
      <c r="P18" s="305"/>
      <c r="Q18" s="305"/>
      <c r="R18" s="65"/>
      <c r="S18" s="65"/>
      <c r="T18" s="65"/>
      <c r="U18" s="65"/>
    </row>
    <row r="19" spans="1:21">
      <c r="A19" s="65"/>
      <c r="B19" s="65"/>
      <c r="C19" s="65"/>
      <c r="D19" s="65"/>
      <c r="E19" s="326"/>
      <c r="F19" s="327"/>
      <c r="G19" s="88" t="s">
        <v>59</v>
      </c>
      <c r="H19" s="305"/>
      <c r="I19" s="305"/>
      <c r="J19" s="305"/>
      <c r="K19" s="304"/>
      <c r="L19" s="305" t="s">
        <v>59</v>
      </c>
      <c r="M19" s="305"/>
      <c r="N19" s="305"/>
      <c r="O19" s="305"/>
      <c r="P19" s="305"/>
      <c r="Q19" s="305"/>
      <c r="R19" s="65"/>
      <c r="S19" s="65"/>
      <c r="T19" s="65"/>
      <c r="U19" s="65"/>
    </row>
    <row r="20" spans="1:21">
      <c r="A20" s="65"/>
      <c r="B20" s="65"/>
      <c r="C20" s="65"/>
      <c r="D20" s="65"/>
      <c r="E20" s="328"/>
      <c r="F20" s="329"/>
      <c r="G20" s="88" t="s">
        <v>60</v>
      </c>
      <c r="H20" s="305" t="s">
        <v>69</v>
      </c>
      <c r="I20" s="305"/>
      <c r="J20" s="305"/>
      <c r="K20" s="304"/>
      <c r="L20" s="305" t="s">
        <v>60</v>
      </c>
      <c r="M20" s="305"/>
      <c r="N20" s="305" t="s">
        <v>69</v>
      </c>
      <c r="O20" s="305"/>
      <c r="P20" s="305"/>
      <c r="Q20" s="305"/>
      <c r="R20" s="65"/>
      <c r="S20" s="65"/>
      <c r="T20" s="65"/>
      <c r="U20" s="65"/>
    </row>
    <row r="21" spans="1:21">
      <c r="A21" s="89"/>
      <c r="B21" s="89"/>
      <c r="C21" s="330"/>
      <c r="D21" s="330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</sheetData>
  <mergeCells count="43">
    <mergeCell ref="C21:D21"/>
    <mergeCell ref="E18:F20"/>
    <mergeCell ref="H18:J18"/>
    <mergeCell ref="K18:K20"/>
    <mergeCell ref="L18:M18"/>
    <mergeCell ref="N18:Q18"/>
    <mergeCell ref="H19:J19"/>
    <mergeCell ref="L19:M19"/>
    <mergeCell ref="N19:Q19"/>
    <mergeCell ref="H20:J20"/>
    <mergeCell ref="L20:M20"/>
    <mergeCell ref="N20:Q20"/>
    <mergeCell ref="G15:H15"/>
    <mergeCell ref="Q15:R15"/>
    <mergeCell ref="G16:H16"/>
    <mergeCell ref="Q16:R16"/>
    <mergeCell ref="B17:C17"/>
    <mergeCell ref="G10:H10"/>
    <mergeCell ref="Q10:R10"/>
    <mergeCell ref="G11:H11"/>
    <mergeCell ref="Q11:R11"/>
    <mergeCell ref="G14:H14"/>
    <mergeCell ref="Q14:R14"/>
    <mergeCell ref="G7:H7"/>
    <mergeCell ref="Q7:R7"/>
    <mergeCell ref="G8:H8"/>
    <mergeCell ref="Q8:R8"/>
    <mergeCell ref="G9:H9"/>
    <mergeCell ref="Q9:R9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workbookViewId="0">
      <selection activeCell="O12" sqref="O12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43" customWidth="1"/>
    <col min="6" max="7" width="10" customWidth="1"/>
    <col min="8" max="8" width="47.28515625" customWidth="1"/>
    <col min="9" max="9" width="19.140625" customWidth="1"/>
    <col min="10" max="13" width="16" customWidth="1"/>
  </cols>
  <sheetData>
    <row r="1" spans="1:13">
      <c r="A1" s="89"/>
      <c r="B1" s="89"/>
      <c r="C1" s="14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75" thickBot="1">
      <c r="A2" s="89"/>
      <c r="B2" s="89"/>
      <c r="C2" s="300" t="s">
        <v>222</v>
      </c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 ht="24.75" thickTop="1">
      <c r="A3" s="331"/>
      <c r="B3" s="331"/>
      <c r="C3" s="181" t="s">
        <v>223</v>
      </c>
      <c r="D3" s="182" t="s">
        <v>224</v>
      </c>
      <c r="E3" s="182" t="s">
        <v>225</v>
      </c>
      <c r="F3" s="182" t="s">
        <v>226</v>
      </c>
      <c r="G3" s="182" t="s">
        <v>227</v>
      </c>
      <c r="H3" s="182" t="s">
        <v>228</v>
      </c>
      <c r="I3" s="182" t="s">
        <v>229</v>
      </c>
      <c r="J3" s="183">
        <v>2020</v>
      </c>
      <c r="K3" s="183">
        <v>2021</v>
      </c>
      <c r="L3" s="183">
        <v>2022</v>
      </c>
      <c r="M3" s="184">
        <v>2023</v>
      </c>
    </row>
    <row r="4" spans="1:13" ht="24">
      <c r="A4" s="89"/>
      <c r="B4" s="89"/>
      <c r="C4" s="185" t="s">
        <v>230</v>
      </c>
      <c r="D4" s="186" t="s">
        <v>25</v>
      </c>
      <c r="E4" s="187" t="s">
        <v>26</v>
      </c>
      <c r="F4" s="186"/>
      <c r="G4" s="186" t="s">
        <v>231</v>
      </c>
      <c r="H4" s="188" t="s">
        <v>232</v>
      </c>
      <c r="I4" s="189" t="s">
        <v>233</v>
      </c>
      <c r="J4" s="190">
        <v>7000</v>
      </c>
      <c r="K4" s="190">
        <v>7500</v>
      </c>
      <c r="L4" s="190">
        <v>7500</v>
      </c>
      <c r="M4" s="191">
        <v>6500</v>
      </c>
    </row>
    <row r="5" spans="1:13" ht="24">
      <c r="A5" s="89"/>
      <c r="B5" s="89"/>
      <c r="C5" s="185" t="s">
        <v>230</v>
      </c>
      <c r="D5" s="186" t="s">
        <v>25</v>
      </c>
      <c r="E5" s="187" t="s">
        <v>26</v>
      </c>
      <c r="F5" s="186"/>
      <c r="G5" s="186" t="s">
        <v>231</v>
      </c>
      <c r="H5" s="188" t="s">
        <v>232</v>
      </c>
      <c r="I5" s="188" t="s">
        <v>234</v>
      </c>
      <c r="J5" s="190">
        <v>33170000</v>
      </c>
      <c r="K5" s="190">
        <v>30500000</v>
      </c>
      <c r="L5" s="190">
        <v>36500000</v>
      </c>
      <c r="M5" s="191">
        <v>40620000</v>
      </c>
    </row>
    <row r="6" spans="1:13" ht="24">
      <c r="A6" s="89"/>
      <c r="B6" s="89"/>
      <c r="C6" s="185" t="s">
        <v>230</v>
      </c>
      <c r="D6" s="186" t="s">
        <v>25</v>
      </c>
      <c r="E6" s="187" t="s">
        <v>26</v>
      </c>
      <c r="F6" s="186"/>
      <c r="G6" s="186" t="s">
        <v>231</v>
      </c>
      <c r="H6" s="188" t="s">
        <v>232</v>
      </c>
      <c r="I6" s="188" t="s">
        <v>235</v>
      </c>
      <c r="J6" s="190">
        <v>4739</v>
      </c>
      <c r="K6" s="190">
        <v>4067</v>
      </c>
      <c r="L6" s="190">
        <v>4867</v>
      </c>
      <c r="M6" s="191">
        <v>6249</v>
      </c>
    </row>
    <row r="7" spans="1:13">
      <c r="A7" s="89"/>
      <c r="B7" s="89"/>
      <c r="C7" s="185"/>
      <c r="D7" s="186"/>
      <c r="E7" s="187"/>
      <c r="F7" s="186"/>
      <c r="G7" s="186"/>
      <c r="H7" s="192" t="s">
        <v>236</v>
      </c>
      <c r="I7" s="193"/>
      <c r="J7" s="194"/>
      <c r="K7" s="194">
        <v>-672</v>
      </c>
      <c r="L7" s="194">
        <v>800</v>
      </c>
      <c r="M7" s="195">
        <v>1382</v>
      </c>
    </row>
    <row r="8" spans="1:13" ht="24">
      <c r="A8" s="89"/>
      <c r="B8" s="89"/>
      <c r="C8" s="185" t="s">
        <v>230</v>
      </c>
      <c r="D8" s="186" t="s">
        <v>25</v>
      </c>
      <c r="E8" s="187" t="s">
        <v>26</v>
      </c>
      <c r="F8" s="186"/>
      <c r="G8" s="186" t="s">
        <v>231</v>
      </c>
      <c r="H8" s="188" t="s">
        <v>232</v>
      </c>
      <c r="I8" s="189" t="s">
        <v>237</v>
      </c>
      <c r="J8" s="190">
        <v>7000</v>
      </c>
      <c r="K8" s="190">
        <v>7500</v>
      </c>
      <c r="L8" s="190">
        <v>7500</v>
      </c>
      <c r="M8" s="191">
        <v>6500</v>
      </c>
    </row>
    <row r="9" spans="1:13" ht="24">
      <c r="A9" s="89"/>
      <c r="B9" s="89"/>
      <c r="C9" s="185" t="s">
        <v>230</v>
      </c>
      <c r="D9" s="186" t="s">
        <v>25</v>
      </c>
      <c r="E9" s="187" t="s">
        <v>26</v>
      </c>
      <c r="F9" s="186"/>
      <c r="G9" s="186" t="s">
        <v>231</v>
      </c>
      <c r="H9" s="188" t="s">
        <v>232</v>
      </c>
      <c r="I9" s="188" t="s">
        <v>238</v>
      </c>
      <c r="J9" s="190">
        <v>29957600</v>
      </c>
      <c r="K9" s="190">
        <v>30600000</v>
      </c>
      <c r="L9" s="190">
        <v>35062000</v>
      </c>
      <c r="M9" s="191">
        <v>41935960</v>
      </c>
    </row>
    <row r="10" spans="1:13" ht="24">
      <c r="A10" s="89"/>
      <c r="B10" s="89"/>
      <c r="C10" s="185" t="s">
        <v>230</v>
      </c>
      <c r="D10" s="186" t="s">
        <v>25</v>
      </c>
      <c r="E10" s="187" t="s">
        <v>26</v>
      </c>
      <c r="F10" s="186"/>
      <c r="G10" s="186" t="s">
        <v>231</v>
      </c>
      <c r="H10" s="188" t="s">
        <v>232</v>
      </c>
      <c r="I10" s="188" t="s">
        <v>239</v>
      </c>
      <c r="J10" s="190">
        <v>4280</v>
      </c>
      <c r="K10" s="190">
        <v>4080</v>
      </c>
      <c r="L10" s="190">
        <v>4675</v>
      </c>
      <c r="M10" s="191">
        <v>6452</v>
      </c>
    </row>
    <row r="11" spans="1:13">
      <c r="A11" s="89"/>
      <c r="B11" s="89"/>
      <c r="C11" s="185"/>
      <c r="D11" s="186"/>
      <c r="E11" s="187"/>
      <c r="F11" s="186"/>
      <c r="G11" s="186"/>
      <c r="H11" s="192" t="s">
        <v>240</v>
      </c>
      <c r="I11" s="193"/>
      <c r="J11" s="194"/>
      <c r="K11" s="194">
        <v>-200</v>
      </c>
      <c r="L11" s="194">
        <v>595</v>
      </c>
      <c r="M11" s="195">
        <v>1777</v>
      </c>
    </row>
    <row r="12" spans="1:13" ht="24">
      <c r="A12" s="89"/>
      <c r="B12" s="89"/>
      <c r="C12" s="185" t="s">
        <v>230</v>
      </c>
      <c r="D12" s="186" t="s">
        <v>25</v>
      </c>
      <c r="E12" s="187" t="s">
        <v>26</v>
      </c>
      <c r="F12" s="186"/>
      <c r="G12" s="186" t="s">
        <v>231</v>
      </c>
      <c r="H12" s="188" t="s">
        <v>232</v>
      </c>
      <c r="I12" s="189" t="s">
        <v>241</v>
      </c>
      <c r="J12" s="190">
        <v>6000</v>
      </c>
      <c r="K12" s="190"/>
      <c r="L12" s="190"/>
      <c r="M12" s="191"/>
    </row>
    <row r="13" spans="1:13" ht="24">
      <c r="A13" s="89"/>
      <c r="B13" s="89"/>
      <c r="C13" s="185" t="s">
        <v>230</v>
      </c>
      <c r="D13" s="186" t="s">
        <v>25</v>
      </c>
      <c r="E13" s="187" t="s">
        <v>26</v>
      </c>
      <c r="F13" s="186"/>
      <c r="G13" s="186" t="s">
        <v>231</v>
      </c>
      <c r="H13" s="188" t="s">
        <v>232</v>
      </c>
      <c r="I13" s="188" t="s">
        <v>242</v>
      </c>
      <c r="J13" s="190">
        <v>21597432</v>
      </c>
      <c r="K13" s="190">
        <v>28233341</v>
      </c>
      <c r="L13" s="190">
        <v>32432412</v>
      </c>
      <c r="M13" s="191">
        <v>37606675</v>
      </c>
    </row>
    <row r="14" spans="1:13" ht="24">
      <c r="A14" s="89"/>
      <c r="B14" s="89"/>
      <c r="C14" s="185" t="s">
        <v>230</v>
      </c>
      <c r="D14" s="186" t="s">
        <v>25</v>
      </c>
      <c r="E14" s="187" t="s">
        <v>26</v>
      </c>
      <c r="F14" s="186"/>
      <c r="G14" s="186" t="s">
        <v>231</v>
      </c>
      <c r="H14" s="188" t="s">
        <v>232</v>
      </c>
      <c r="I14" s="188" t="s">
        <v>243</v>
      </c>
      <c r="J14" s="190">
        <v>3600</v>
      </c>
      <c r="K14" s="190">
        <v>28233341</v>
      </c>
      <c r="L14" s="190">
        <v>32432412</v>
      </c>
      <c r="M14" s="191">
        <v>37606675</v>
      </c>
    </row>
    <row r="15" spans="1:13">
      <c r="A15" s="89"/>
      <c r="B15" s="89"/>
      <c r="C15" s="185"/>
      <c r="D15" s="186"/>
      <c r="E15" s="187"/>
      <c r="F15" s="186"/>
      <c r="G15" s="186"/>
      <c r="H15" s="196" t="s">
        <v>244</v>
      </c>
      <c r="I15" s="197"/>
      <c r="J15" s="198"/>
      <c r="K15" s="198">
        <v>28229741</v>
      </c>
      <c r="L15" s="198">
        <v>4199071</v>
      </c>
      <c r="M15" s="199">
        <v>5174263</v>
      </c>
    </row>
    <row r="16" spans="1:13" ht="24">
      <c r="A16" s="89"/>
      <c r="B16" s="89"/>
      <c r="C16" s="185" t="s">
        <v>230</v>
      </c>
      <c r="D16" s="186" t="s">
        <v>25</v>
      </c>
      <c r="E16" s="187" t="s">
        <v>26</v>
      </c>
      <c r="F16" s="186"/>
      <c r="G16" s="186" t="s">
        <v>245</v>
      </c>
      <c r="H16" s="188" t="s">
        <v>246</v>
      </c>
      <c r="I16" s="189" t="s">
        <v>233</v>
      </c>
      <c r="J16" s="190">
        <v>8</v>
      </c>
      <c r="K16" s="190">
        <v>8</v>
      </c>
      <c r="L16" s="190">
        <v>5</v>
      </c>
      <c r="M16" s="191">
        <v>5</v>
      </c>
    </row>
    <row r="17" spans="1:13" ht="24">
      <c r="A17" s="89"/>
      <c r="B17" s="89"/>
      <c r="C17" s="185" t="s">
        <v>230</v>
      </c>
      <c r="D17" s="186" t="s">
        <v>25</v>
      </c>
      <c r="E17" s="187" t="s">
        <v>26</v>
      </c>
      <c r="F17" s="186"/>
      <c r="G17" s="186" t="s">
        <v>245</v>
      </c>
      <c r="H17" s="188" t="s">
        <v>246</v>
      </c>
      <c r="I17" s="188" t="s">
        <v>234</v>
      </c>
      <c r="J17" s="190">
        <v>1330000</v>
      </c>
      <c r="K17" s="190">
        <v>1500000</v>
      </c>
      <c r="L17" s="190">
        <v>1460000</v>
      </c>
      <c r="M17" s="191">
        <v>1460000</v>
      </c>
    </row>
    <row r="18" spans="1:13" ht="24">
      <c r="A18" s="89"/>
      <c r="B18" s="89"/>
      <c r="C18" s="185" t="s">
        <v>230</v>
      </c>
      <c r="D18" s="186" t="s">
        <v>25</v>
      </c>
      <c r="E18" s="187" t="s">
        <v>26</v>
      </c>
      <c r="F18" s="186"/>
      <c r="G18" s="186" t="s">
        <v>245</v>
      </c>
      <c r="H18" s="188" t="s">
        <v>246</v>
      </c>
      <c r="I18" s="188" t="s">
        <v>235</v>
      </c>
      <c r="J18" s="190">
        <v>166250</v>
      </c>
      <c r="K18" s="190">
        <v>187500</v>
      </c>
      <c r="L18" s="190">
        <v>292000</v>
      </c>
      <c r="M18" s="191">
        <v>292000</v>
      </c>
    </row>
    <row r="19" spans="1:13">
      <c r="A19" s="89"/>
      <c r="B19" s="89"/>
      <c r="C19" s="185"/>
      <c r="D19" s="186"/>
      <c r="E19" s="187"/>
      <c r="F19" s="186"/>
      <c r="G19" s="186"/>
      <c r="H19" s="192" t="s">
        <v>236</v>
      </c>
      <c r="I19" s="193"/>
      <c r="J19" s="194"/>
      <c r="K19" s="194">
        <v>21250</v>
      </c>
      <c r="L19" s="194">
        <v>104500</v>
      </c>
      <c r="M19" s="195">
        <v>0</v>
      </c>
    </row>
    <row r="20" spans="1:13" ht="24">
      <c r="A20" s="89"/>
      <c r="B20" s="89"/>
      <c r="C20" s="185" t="s">
        <v>230</v>
      </c>
      <c r="D20" s="186" t="s">
        <v>25</v>
      </c>
      <c r="E20" s="187" t="s">
        <v>26</v>
      </c>
      <c r="F20" s="186"/>
      <c r="G20" s="186" t="s">
        <v>245</v>
      </c>
      <c r="H20" s="188" t="s">
        <v>246</v>
      </c>
      <c r="I20" s="189" t="s">
        <v>237</v>
      </c>
      <c r="J20" s="190">
        <v>8</v>
      </c>
      <c r="K20" s="190">
        <v>8</v>
      </c>
      <c r="L20" s="190">
        <v>5</v>
      </c>
      <c r="M20" s="191">
        <v>5</v>
      </c>
    </row>
    <row r="21" spans="1:13" ht="24">
      <c r="A21" s="89"/>
      <c r="B21" s="89"/>
      <c r="C21" s="185" t="s">
        <v>230</v>
      </c>
      <c r="D21" s="186" t="s">
        <v>25</v>
      </c>
      <c r="E21" s="187" t="s">
        <v>26</v>
      </c>
      <c r="F21" s="186"/>
      <c r="G21" s="186" t="s">
        <v>245</v>
      </c>
      <c r="H21" s="188" t="s">
        <v>246</v>
      </c>
      <c r="I21" s="188" t="s">
        <v>238</v>
      </c>
      <c r="J21" s="190">
        <v>642400</v>
      </c>
      <c r="K21" s="190">
        <v>1500000</v>
      </c>
      <c r="L21" s="190">
        <v>1460000</v>
      </c>
      <c r="M21" s="191">
        <v>1460000</v>
      </c>
    </row>
    <row r="22" spans="1:13" ht="24">
      <c r="A22" s="89"/>
      <c r="B22" s="89"/>
      <c r="C22" s="185" t="s">
        <v>230</v>
      </c>
      <c r="D22" s="186" t="s">
        <v>25</v>
      </c>
      <c r="E22" s="187" t="s">
        <v>26</v>
      </c>
      <c r="F22" s="186"/>
      <c r="G22" s="186" t="s">
        <v>245</v>
      </c>
      <c r="H22" s="188" t="s">
        <v>246</v>
      </c>
      <c r="I22" s="188" t="s">
        <v>239</v>
      </c>
      <c r="J22" s="190">
        <v>80300</v>
      </c>
      <c r="K22" s="190">
        <v>187500</v>
      </c>
      <c r="L22" s="190">
        <v>292000</v>
      </c>
      <c r="M22" s="191">
        <v>292000</v>
      </c>
    </row>
    <row r="23" spans="1:13">
      <c r="A23" s="89"/>
      <c r="B23" s="89"/>
      <c r="C23" s="185"/>
      <c r="D23" s="186"/>
      <c r="E23" s="187"/>
      <c r="F23" s="186"/>
      <c r="G23" s="186"/>
      <c r="H23" s="192" t="s">
        <v>240</v>
      </c>
      <c r="I23" s="193"/>
      <c r="J23" s="194"/>
      <c r="K23" s="194">
        <v>107200</v>
      </c>
      <c r="L23" s="194">
        <v>104500</v>
      </c>
      <c r="M23" s="195">
        <v>0</v>
      </c>
    </row>
    <row r="24" spans="1:13" ht="24">
      <c r="A24" s="89"/>
      <c r="B24" s="89"/>
      <c r="C24" s="185" t="s">
        <v>230</v>
      </c>
      <c r="D24" s="186" t="s">
        <v>25</v>
      </c>
      <c r="E24" s="187" t="s">
        <v>26</v>
      </c>
      <c r="F24" s="186"/>
      <c r="G24" s="186" t="s">
        <v>245</v>
      </c>
      <c r="H24" s="188" t="s">
        <v>246</v>
      </c>
      <c r="I24" s="189" t="s">
        <v>241</v>
      </c>
      <c r="J24" s="190">
        <v>4</v>
      </c>
      <c r="K24" s="190"/>
      <c r="L24" s="190"/>
      <c r="M24" s="191"/>
    </row>
    <row r="25" spans="1:13" ht="24">
      <c r="A25" s="89"/>
      <c r="B25" s="89"/>
      <c r="C25" s="185" t="s">
        <v>230</v>
      </c>
      <c r="D25" s="186" t="s">
        <v>25</v>
      </c>
      <c r="E25" s="187" t="s">
        <v>26</v>
      </c>
      <c r="F25" s="186"/>
      <c r="G25" s="186" t="s">
        <v>245</v>
      </c>
      <c r="H25" s="188" t="s">
        <v>246</v>
      </c>
      <c r="I25" s="188" t="s">
        <v>242</v>
      </c>
      <c r="J25" s="190">
        <v>321967</v>
      </c>
      <c r="K25" s="190">
        <v>1181315</v>
      </c>
      <c r="L25" s="190">
        <v>520033</v>
      </c>
      <c r="M25" s="191">
        <v>1417739</v>
      </c>
    </row>
    <row r="26" spans="1:13" ht="24">
      <c r="A26" s="89"/>
      <c r="B26" s="89"/>
      <c r="C26" s="185" t="s">
        <v>230</v>
      </c>
      <c r="D26" s="186" t="s">
        <v>25</v>
      </c>
      <c r="E26" s="187" t="s">
        <v>26</v>
      </c>
      <c r="F26" s="186"/>
      <c r="G26" s="186" t="s">
        <v>245</v>
      </c>
      <c r="H26" s="188" t="s">
        <v>246</v>
      </c>
      <c r="I26" s="188" t="s">
        <v>243</v>
      </c>
      <c r="J26" s="190">
        <v>80492</v>
      </c>
      <c r="K26" s="190">
        <v>1181315</v>
      </c>
      <c r="L26" s="190">
        <v>520033</v>
      </c>
      <c r="M26" s="191">
        <v>1417739</v>
      </c>
    </row>
    <row r="27" spans="1:13">
      <c r="A27" s="89"/>
      <c r="B27" s="89"/>
      <c r="C27" s="185"/>
      <c r="D27" s="186"/>
      <c r="E27" s="187"/>
      <c r="F27" s="186"/>
      <c r="G27" s="186"/>
      <c r="H27" s="196" t="s">
        <v>244</v>
      </c>
      <c r="I27" s="197"/>
      <c r="J27" s="198"/>
      <c r="K27" s="198">
        <v>1100823</v>
      </c>
      <c r="L27" s="198">
        <v>-661282</v>
      </c>
      <c r="M27" s="199">
        <v>897706</v>
      </c>
    </row>
    <row r="28" spans="1:13">
      <c r="A28" s="89"/>
      <c r="B28" s="89"/>
      <c r="C28" s="185" t="s">
        <v>230</v>
      </c>
      <c r="D28" s="186" t="s">
        <v>25</v>
      </c>
      <c r="E28" s="187" t="s">
        <v>26</v>
      </c>
      <c r="F28" s="186"/>
      <c r="G28" s="186" t="s">
        <v>203</v>
      </c>
      <c r="H28" s="188" t="s">
        <v>247</v>
      </c>
      <c r="I28" s="189" t="s">
        <v>233</v>
      </c>
      <c r="J28" s="190">
        <v>5</v>
      </c>
      <c r="K28" s="190">
        <v>4</v>
      </c>
      <c r="L28" s="190">
        <v>4</v>
      </c>
      <c r="M28" s="191">
        <v>5</v>
      </c>
    </row>
    <row r="29" spans="1:13">
      <c r="A29" s="89"/>
      <c r="B29" s="89"/>
      <c r="C29" s="185" t="s">
        <v>230</v>
      </c>
      <c r="D29" s="186" t="s">
        <v>25</v>
      </c>
      <c r="E29" s="187" t="s">
        <v>26</v>
      </c>
      <c r="F29" s="186"/>
      <c r="G29" s="186" t="s">
        <v>203</v>
      </c>
      <c r="H29" s="188" t="s">
        <v>247</v>
      </c>
      <c r="I29" s="188" t="s">
        <v>234</v>
      </c>
      <c r="J29" s="190">
        <v>1000000</v>
      </c>
      <c r="K29" s="190">
        <v>200000</v>
      </c>
      <c r="L29" s="190">
        <v>300000</v>
      </c>
      <c r="M29" s="191">
        <v>1000000</v>
      </c>
    </row>
    <row r="30" spans="1:13">
      <c r="A30" s="89"/>
      <c r="B30" s="89"/>
      <c r="C30" s="185" t="s">
        <v>230</v>
      </c>
      <c r="D30" s="186" t="s">
        <v>25</v>
      </c>
      <c r="E30" s="187" t="s">
        <v>26</v>
      </c>
      <c r="F30" s="186"/>
      <c r="G30" s="186" t="s">
        <v>203</v>
      </c>
      <c r="H30" s="188" t="s">
        <v>247</v>
      </c>
      <c r="I30" s="188" t="s">
        <v>235</v>
      </c>
      <c r="J30" s="190">
        <v>200000</v>
      </c>
      <c r="K30" s="190">
        <v>50000</v>
      </c>
      <c r="L30" s="190">
        <v>75000</v>
      </c>
      <c r="M30" s="191">
        <v>200000</v>
      </c>
    </row>
    <row r="31" spans="1:13">
      <c r="A31" s="89"/>
      <c r="B31" s="89"/>
      <c r="C31" s="185"/>
      <c r="D31" s="186"/>
      <c r="E31" s="187"/>
      <c r="F31" s="186"/>
      <c r="G31" s="186"/>
      <c r="H31" s="192" t="s">
        <v>236</v>
      </c>
      <c r="I31" s="193"/>
      <c r="J31" s="194"/>
      <c r="K31" s="194">
        <v>-150000</v>
      </c>
      <c r="L31" s="194">
        <v>25000</v>
      </c>
      <c r="M31" s="195">
        <v>125000</v>
      </c>
    </row>
    <row r="32" spans="1:13">
      <c r="A32" s="89"/>
      <c r="B32" s="89"/>
      <c r="C32" s="185" t="s">
        <v>230</v>
      </c>
      <c r="D32" s="186" t="s">
        <v>25</v>
      </c>
      <c r="E32" s="187" t="s">
        <v>26</v>
      </c>
      <c r="F32" s="186"/>
      <c r="G32" s="186" t="s">
        <v>203</v>
      </c>
      <c r="H32" s="188" t="s">
        <v>247</v>
      </c>
      <c r="I32" s="189" t="s">
        <v>237</v>
      </c>
      <c r="J32" s="190">
        <v>5</v>
      </c>
      <c r="K32" s="190">
        <v>4</v>
      </c>
      <c r="L32" s="190">
        <v>4</v>
      </c>
      <c r="M32" s="191">
        <v>5</v>
      </c>
    </row>
    <row r="33" spans="1:13">
      <c r="A33" s="89"/>
      <c r="B33" s="89"/>
      <c r="C33" s="185" t="s">
        <v>230</v>
      </c>
      <c r="D33" s="186" t="s">
        <v>25</v>
      </c>
      <c r="E33" s="187" t="s">
        <v>26</v>
      </c>
      <c r="F33" s="186"/>
      <c r="G33" s="186" t="s">
        <v>203</v>
      </c>
      <c r="H33" s="188" t="s">
        <v>247</v>
      </c>
      <c r="I33" s="188" t="s">
        <v>238</v>
      </c>
      <c r="J33" s="190">
        <v>300000</v>
      </c>
      <c r="K33" s="190">
        <v>200000</v>
      </c>
      <c r="L33" s="190">
        <v>300000</v>
      </c>
      <c r="M33" s="191">
        <v>600000</v>
      </c>
    </row>
    <row r="34" spans="1:13">
      <c r="A34" s="89"/>
      <c r="B34" s="89"/>
      <c r="C34" s="185" t="s">
        <v>230</v>
      </c>
      <c r="D34" s="186" t="s">
        <v>25</v>
      </c>
      <c r="E34" s="187" t="s">
        <v>26</v>
      </c>
      <c r="F34" s="186"/>
      <c r="G34" s="186" t="s">
        <v>203</v>
      </c>
      <c r="H34" s="188" t="s">
        <v>247</v>
      </c>
      <c r="I34" s="188" t="s">
        <v>239</v>
      </c>
      <c r="J34" s="190">
        <v>60000</v>
      </c>
      <c r="K34" s="190">
        <v>50000</v>
      </c>
      <c r="L34" s="190">
        <v>75000</v>
      </c>
      <c r="M34" s="191">
        <v>120000</v>
      </c>
    </row>
    <row r="35" spans="1:13">
      <c r="A35" s="89"/>
      <c r="B35" s="89"/>
      <c r="C35" s="185"/>
      <c r="D35" s="186"/>
      <c r="E35" s="187"/>
      <c r="F35" s="186"/>
      <c r="G35" s="186"/>
      <c r="H35" s="192" t="s">
        <v>240</v>
      </c>
      <c r="I35" s="193"/>
      <c r="J35" s="194"/>
      <c r="K35" s="194">
        <v>-10000</v>
      </c>
      <c r="L35" s="194">
        <v>25000</v>
      </c>
      <c r="M35" s="195">
        <v>45000</v>
      </c>
    </row>
    <row r="36" spans="1:13">
      <c r="A36" s="89"/>
      <c r="B36" s="89"/>
      <c r="C36" s="185" t="s">
        <v>230</v>
      </c>
      <c r="D36" s="186" t="s">
        <v>25</v>
      </c>
      <c r="E36" s="187" t="s">
        <v>26</v>
      </c>
      <c r="F36" s="186"/>
      <c r="G36" s="186" t="s">
        <v>203</v>
      </c>
      <c r="H36" s="188" t="s">
        <v>247</v>
      </c>
      <c r="I36" s="189" t="s">
        <v>241</v>
      </c>
      <c r="J36" s="190">
        <v>5</v>
      </c>
      <c r="K36" s="190"/>
      <c r="L36" s="190"/>
      <c r="M36" s="191"/>
    </row>
    <row r="37" spans="1:13">
      <c r="A37" s="89"/>
      <c r="B37" s="89"/>
      <c r="C37" s="185" t="s">
        <v>230</v>
      </c>
      <c r="D37" s="186" t="s">
        <v>25</v>
      </c>
      <c r="E37" s="187" t="s">
        <v>26</v>
      </c>
      <c r="F37" s="186"/>
      <c r="G37" s="186" t="s">
        <v>203</v>
      </c>
      <c r="H37" s="188" t="s">
        <v>247</v>
      </c>
      <c r="I37" s="188" t="s">
        <v>242</v>
      </c>
      <c r="J37" s="190">
        <v>225985</v>
      </c>
      <c r="K37" s="190">
        <v>198562</v>
      </c>
      <c r="L37" s="190">
        <v>118800</v>
      </c>
      <c r="M37" s="191">
        <v>0</v>
      </c>
    </row>
    <row r="38" spans="1:13">
      <c r="A38" s="89"/>
      <c r="B38" s="89"/>
      <c r="C38" s="185" t="s">
        <v>230</v>
      </c>
      <c r="D38" s="186" t="s">
        <v>25</v>
      </c>
      <c r="E38" s="187" t="s">
        <v>26</v>
      </c>
      <c r="F38" s="186"/>
      <c r="G38" s="186" t="s">
        <v>203</v>
      </c>
      <c r="H38" s="188" t="s">
        <v>247</v>
      </c>
      <c r="I38" s="188" t="s">
        <v>243</v>
      </c>
      <c r="J38" s="190">
        <v>45197</v>
      </c>
      <c r="K38" s="190">
        <v>198562</v>
      </c>
      <c r="L38" s="190">
        <v>118800</v>
      </c>
      <c r="M38" s="191">
        <v>0</v>
      </c>
    </row>
    <row r="39" spans="1:13">
      <c r="A39" s="89"/>
      <c r="B39" s="89"/>
      <c r="C39" s="185"/>
      <c r="D39" s="186"/>
      <c r="E39" s="187"/>
      <c r="F39" s="186"/>
      <c r="G39" s="186"/>
      <c r="H39" s="196" t="s">
        <v>244</v>
      </c>
      <c r="I39" s="197"/>
      <c r="J39" s="198"/>
      <c r="K39" s="198">
        <v>153365</v>
      </c>
      <c r="L39" s="198">
        <v>-79762</v>
      </c>
      <c r="M39" s="199">
        <v>-118800</v>
      </c>
    </row>
    <row r="40" spans="1:13">
      <c r="A40" s="89"/>
      <c r="B40" s="89"/>
      <c r="C40" s="185" t="s">
        <v>230</v>
      </c>
      <c r="D40" s="186" t="s">
        <v>25</v>
      </c>
      <c r="E40" s="187" t="s">
        <v>26</v>
      </c>
      <c r="F40" s="186"/>
      <c r="G40" s="186" t="s">
        <v>248</v>
      </c>
      <c r="H40" s="188" t="s">
        <v>154</v>
      </c>
      <c r="I40" s="189" t="s">
        <v>233</v>
      </c>
      <c r="J40" s="190">
        <v>5</v>
      </c>
      <c r="K40" s="190">
        <v>5</v>
      </c>
      <c r="L40" s="190">
        <v>6</v>
      </c>
      <c r="M40" s="191">
        <v>3</v>
      </c>
    </row>
    <row r="41" spans="1:13">
      <c r="A41" s="89"/>
      <c r="B41" s="89"/>
      <c r="C41" s="185" t="s">
        <v>230</v>
      </c>
      <c r="D41" s="186" t="s">
        <v>25</v>
      </c>
      <c r="E41" s="187" t="s">
        <v>26</v>
      </c>
      <c r="F41" s="186"/>
      <c r="G41" s="186" t="s">
        <v>248</v>
      </c>
      <c r="H41" s="188" t="s">
        <v>154</v>
      </c>
      <c r="I41" s="188" t="s">
        <v>234</v>
      </c>
      <c r="J41" s="190">
        <v>0</v>
      </c>
      <c r="K41" s="190">
        <v>800000</v>
      </c>
      <c r="L41" s="190">
        <v>700000</v>
      </c>
      <c r="M41" s="191">
        <v>0</v>
      </c>
    </row>
    <row r="42" spans="1:13">
      <c r="A42" s="89"/>
      <c r="B42" s="89"/>
      <c r="C42" s="185" t="s">
        <v>230</v>
      </c>
      <c r="D42" s="186" t="s">
        <v>25</v>
      </c>
      <c r="E42" s="187" t="s">
        <v>26</v>
      </c>
      <c r="F42" s="186"/>
      <c r="G42" s="186" t="s">
        <v>248</v>
      </c>
      <c r="H42" s="188" t="s">
        <v>154</v>
      </c>
      <c r="I42" s="188" t="s">
        <v>235</v>
      </c>
      <c r="J42" s="190">
        <v>0</v>
      </c>
      <c r="K42" s="190">
        <v>160000</v>
      </c>
      <c r="L42" s="190">
        <v>116667</v>
      </c>
      <c r="M42" s="191">
        <v>0</v>
      </c>
    </row>
    <row r="43" spans="1:13">
      <c r="A43" s="89"/>
      <c r="B43" s="89"/>
      <c r="C43" s="185"/>
      <c r="D43" s="186"/>
      <c r="E43" s="187"/>
      <c r="F43" s="186"/>
      <c r="G43" s="186"/>
      <c r="H43" s="192" t="s">
        <v>236</v>
      </c>
      <c r="I43" s="193"/>
      <c r="J43" s="194"/>
      <c r="K43" s="194">
        <v>160000</v>
      </c>
      <c r="L43" s="194">
        <v>-43333</v>
      </c>
      <c r="M43" s="195">
        <v>-116667</v>
      </c>
    </row>
    <row r="44" spans="1:13">
      <c r="A44" s="89"/>
      <c r="B44" s="89"/>
      <c r="C44" s="185" t="s">
        <v>230</v>
      </c>
      <c r="D44" s="186" t="s">
        <v>25</v>
      </c>
      <c r="E44" s="187" t="s">
        <v>26</v>
      </c>
      <c r="F44" s="186"/>
      <c r="G44" s="186" t="s">
        <v>248</v>
      </c>
      <c r="H44" s="188" t="s">
        <v>154</v>
      </c>
      <c r="I44" s="189" t="s">
        <v>237</v>
      </c>
      <c r="J44" s="190">
        <v>5</v>
      </c>
      <c r="K44" s="190">
        <v>5</v>
      </c>
      <c r="L44" s="190">
        <v>6</v>
      </c>
      <c r="M44" s="191">
        <v>3</v>
      </c>
    </row>
    <row r="45" spans="1:13">
      <c r="A45" s="89"/>
      <c r="B45" s="89"/>
      <c r="C45" s="185" t="s">
        <v>230</v>
      </c>
      <c r="D45" s="186" t="s">
        <v>25</v>
      </c>
      <c r="E45" s="187" t="s">
        <v>26</v>
      </c>
      <c r="F45" s="186"/>
      <c r="G45" s="186" t="s">
        <v>248</v>
      </c>
      <c r="H45" s="188" t="s">
        <v>154</v>
      </c>
      <c r="I45" s="188" t="s">
        <v>238</v>
      </c>
      <c r="J45" s="190">
        <v>700000</v>
      </c>
      <c r="K45" s="190">
        <v>800000</v>
      </c>
      <c r="L45" s="190">
        <v>700000</v>
      </c>
      <c r="M45" s="191">
        <v>300000</v>
      </c>
    </row>
    <row r="46" spans="1:13">
      <c r="A46" s="89"/>
      <c r="B46" s="89"/>
      <c r="C46" s="185" t="s">
        <v>230</v>
      </c>
      <c r="D46" s="186" t="s">
        <v>25</v>
      </c>
      <c r="E46" s="187" t="s">
        <v>26</v>
      </c>
      <c r="F46" s="186"/>
      <c r="G46" s="186" t="s">
        <v>248</v>
      </c>
      <c r="H46" s="188" t="s">
        <v>154</v>
      </c>
      <c r="I46" s="188" t="s">
        <v>239</v>
      </c>
      <c r="J46" s="190">
        <v>140000</v>
      </c>
      <c r="K46" s="190">
        <v>160000</v>
      </c>
      <c r="L46" s="190">
        <v>116667</v>
      </c>
      <c r="M46" s="191">
        <v>100000</v>
      </c>
    </row>
    <row r="47" spans="1:13">
      <c r="A47" s="89"/>
      <c r="B47" s="89"/>
      <c r="C47" s="185"/>
      <c r="D47" s="186"/>
      <c r="E47" s="187"/>
      <c r="F47" s="186"/>
      <c r="G47" s="186"/>
      <c r="H47" s="192" t="s">
        <v>240</v>
      </c>
      <c r="I47" s="193"/>
      <c r="J47" s="194"/>
      <c r="K47" s="194">
        <v>20000</v>
      </c>
      <c r="L47" s="194">
        <v>-43333</v>
      </c>
      <c r="M47" s="195">
        <v>-16667</v>
      </c>
    </row>
    <row r="48" spans="1:13">
      <c r="A48" s="89"/>
      <c r="B48" s="89"/>
      <c r="C48" s="185" t="s">
        <v>230</v>
      </c>
      <c r="D48" s="186" t="s">
        <v>25</v>
      </c>
      <c r="E48" s="187" t="s">
        <v>26</v>
      </c>
      <c r="F48" s="186"/>
      <c r="G48" s="186" t="s">
        <v>248</v>
      </c>
      <c r="H48" s="188" t="s">
        <v>154</v>
      </c>
      <c r="I48" s="189" t="s">
        <v>241</v>
      </c>
      <c r="J48" s="190">
        <v>5</v>
      </c>
      <c r="K48" s="190"/>
      <c r="L48" s="190"/>
      <c r="M48" s="191"/>
    </row>
    <row r="49" spans="1:13">
      <c r="A49" s="89"/>
      <c r="B49" s="89"/>
      <c r="C49" s="185" t="s">
        <v>230</v>
      </c>
      <c r="D49" s="186" t="s">
        <v>25</v>
      </c>
      <c r="E49" s="187" t="s">
        <v>26</v>
      </c>
      <c r="F49" s="186"/>
      <c r="G49" s="186" t="s">
        <v>248</v>
      </c>
      <c r="H49" s="188" t="s">
        <v>154</v>
      </c>
      <c r="I49" s="188" t="s">
        <v>242</v>
      </c>
      <c r="J49" s="190">
        <v>657000</v>
      </c>
      <c r="K49" s="190">
        <v>789600</v>
      </c>
      <c r="L49" s="190">
        <v>438000</v>
      </c>
      <c r="M49" s="191">
        <v>238512</v>
      </c>
    </row>
    <row r="50" spans="1:13">
      <c r="A50" s="89"/>
      <c r="B50" s="89"/>
      <c r="C50" s="185" t="s">
        <v>230</v>
      </c>
      <c r="D50" s="186" t="s">
        <v>25</v>
      </c>
      <c r="E50" s="187" t="s">
        <v>26</v>
      </c>
      <c r="F50" s="186"/>
      <c r="G50" s="186" t="s">
        <v>248</v>
      </c>
      <c r="H50" s="188" t="s">
        <v>154</v>
      </c>
      <c r="I50" s="188" t="s">
        <v>243</v>
      </c>
      <c r="J50" s="190">
        <v>131400</v>
      </c>
      <c r="K50" s="190">
        <v>789600</v>
      </c>
      <c r="L50" s="190">
        <v>438000</v>
      </c>
      <c r="M50" s="191">
        <v>238512</v>
      </c>
    </row>
    <row r="51" spans="1:13">
      <c r="A51" s="89"/>
      <c r="B51" s="89"/>
      <c r="C51" s="185"/>
      <c r="D51" s="186"/>
      <c r="E51" s="187"/>
      <c r="F51" s="186"/>
      <c r="G51" s="186"/>
      <c r="H51" s="196" t="s">
        <v>244</v>
      </c>
      <c r="I51" s="197"/>
      <c r="J51" s="198"/>
      <c r="K51" s="198">
        <v>658200</v>
      </c>
      <c r="L51" s="198">
        <v>-351600</v>
      </c>
      <c r="M51" s="199">
        <v>-199488</v>
      </c>
    </row>
    <row r="52" spans="1:13">
      <c r="A52" s="89"/>
      <c r="B52" s="89"/>
      <c r="C52" s="185" t="s">
        <v>230</v>
      </c>
      <c r="D52" s="186" t="s">
        <v>25</v>
      </c>
      <c r="E52" s="187" t="s">
        <v>26</v>
      </c>
      <c r="F52" s="186"/>
      <c r="G52" s="186" t="s">
        <v>249</v>
      </c>
      <c r="H52" s="188" t="s">
        <v>250</v>
      </c>
      <c r="I52" s="189" t="s">
        <v>233</v>
      </c>
      <c r="J52" s="190"/>
      <c r="K52" s="190"/>
      <c r="L52" s="190"/>
      <c r="M52" s="191"/>
    </row>
    <row r="53" spans="1:13">
      <c r="A53" s="89"/>
      <c r="B53" s="89"/>
      <c r="C53" s="185" t="s">
        <v>230</v>
      </c>
      <c r="D53" s="186" t="s">
        <v>25</v>
      </c>
      <c r="E53" s="187" t="s">
        <v>26</v>
      </c>
      <c r="F53" s="186"/>
      <c r="G53" s="186" t="s">
        <v>249</v>
      </c>
      <c r="H53" s="188" t="s">
        <v>250</v>
      </c>
      <c r="I53" s="188" t="s">
        <v>234</v>
      </c>
      <c r="J53" s="190">
        <v>0</v>
      </c>
      <c r="K53" s="190">
        <v>0</v>
      </c>
      <c r="L53" s="190">
        <v>0</v>
      </c>
      <c r="M53" s="191">
        <v>0</v>
      </c>
    </row>
    <row r="54" spans="1:13">
      <c r="A54" s="89"/>
      <c r="B54" s="89"/>
      <c r="C54" s="185" t="s">
        <v>230</v>
      </c>
      <c r="D54" s="186" t="s">
        <v>25</v>
      </c>
      <c r="E54" s="187" t="s">
        <v>26</v>
      </c>
      <c r="F54" s="186"/>
      <c r="G54" s="186" t="s">
        <v>249</v>
      </c>
      <c r="H54" s="188" t="s">
        <v>250</v>
      </c>
      <c r="I54" s="188" t="s">
        <v>235</v>
      </c>
      <c r="J54" s="190">
        <v>0</v>
      </c>
      <c r="K54" s="190">
        <v>0</v>
      </c>
      <c r="L54" s="190">
        <v>0</v>
      </c>
      <c r="M54" s="191">
        <v>0</v>
      </c>
    </row>
    <row r="55" spans="1:13">
      <c r="A55" s="89"/>
      <c r="B55" s="89"/>
      <c r="C55" s="185"/>
      <c r="D55" s="186"/>
      <c r="E55" s="187"/>
      <c r="F55" s="186"/>
      <c r="G55" s="186"/>
      <c r="H55" s="192" t="s">
        <v>236</v>
      </c>
      <c r="I55" s="193"/>
      <c r="J55" s="194"/>
      <c r="K55" s="194">
        <v>0</v>
      </c>
      <c r="L55" s="194">
        <v>0</v>
      </c>
      <c r="M55" s="195">
        <v>0</v>
      </c>
    </row>
    <row r="56" spans="1:13">
      <c r="A56" s="89"/>
      <c r="B56" s="89"/>
      <c r="C56" s="185" t="s">
        <v>230</v>
      </c>
      <c r="D56" s="186" t="s">
        <v>25</v>
      </c>
      <c r="E56" s="187" t="s">
        <v>26</v>
      </c>
      <c r="F56" s="186"/>
      <c r="G56" s="186" t="s">
        <v>249</v>
      </c>
      <c r="H56" s="188" t="s">
        <v>250</v>
      </c>
      <c r="I56" s="189" t="s">
        <v>237</v>
      </c>
      <c r="J56" s="190"/>
      <c r="K56" s="190"/>
      <c r="L56" s="190"/>
      <c r="M56" s="191"/>
    </row>
    <row r="57" spans="1:13">
      <c r="A57" s="89"/>
      <c r="B57" s="89"/>
      <c r="C57" s="185" t="s">
        <v>230</v>
      </c>
      <c r="D57" s="186" t="s">
        <v>25</v>
      </c>
      <c r="E57" s="187" t="s">
        <v>26</v>
      </c>
      <c r="F57" s="186"/>
      <c r="G57" s="186" t="s">
        <v>249</v>
      </c>
      <c r="H57" s="188" t="s">
        <v>250</v>
      </c>
      <c r="I57" s="188" t="s">
        <v>238</v>
      </c>
      <c r="J57" s="190">
        <v>0</v>
      </c>
      <c r="K57" s="190">
        <v>0</v>
      </c>
      <c r="L57" s="190">
        <v>0</v>
      </c>
      <c r="M57" s="191">
        <v>100000</v>
      </c>
    </row>
    <row r="58" spans="1:13">
      <c r="A58" s="89"/>
      <c r="B58" s="89"/>
      <c r="C58" s="185" t="s">
        <v>230</v>
      </c>
      <c r="D58" s="186" t="s">
        <v>25</v>
      </c>
      <c r="E58" s="187" t="s">
        <v>26</v>
      </c>
      <c r="F58" s="186"/>
      <c r="G58" s="186" t="s">
        <v>249</v>
      </c>
      <c r="H58" s="188" t="s">
        <v>250</v>
      </c>
      <c r="I58" s="188" t="s">
        <v>239</v>
      </c>
      <c r="J58" s="190">
        <v>0</v>
      </c>
      <c r="K58" s="190">
        <v>0</v>
      </c>
      <c r="L58" s="190">
        <v>0</v>
      </c>
      <c r="M58" s="191">
        <v>100000</v>
      </c>
    </row>
    <row r="59" spans="1:13">
      <c r="A59" s="89"/>
      <c r="B59" s="89"/>
      <c r="C59" s="185"/>
      <c r="D59" s="186"/>
      <c r="E59" s="187"/>
      <c r="F59" s="186"/>
      <c r="G59" s="186"/>
      <c r="H59" s="192" t="s">
        <v>240</v>
      </c>
      <c r="I59" s="193"/>
      <c r="J59" s="194"/>
      <c r="K59" s="194">
        <v>0</v>
      </c>
      <c r="L59" s="194">
        <v>0</v>
      </c>
      <c r="M59" s="195">
        <v>100000</v>
      </c>
    </row>
    <row r="60" spans="1:13">
      <c r="A60" s="89"/>
      <c r="B60" s="89"/>
      <c r="C60" s="185" t="s">
        <v>230</v>
      </c>
      <c r="D60" s="186" t="s">
        <v>25</v>
      </c>
      <c r="E60" s="187" t="s">
        <v>26</v>
      </c>
      <c r="F60" s="186"/>
      <c r="G60" s="186" t="s">
        <v>249</v>
      </c>
      <c r="H60" s="188" t="s">
        <v>250</v>
      </c>
      <c r="I60" s="189" t="s">
        <v>241</v>
      </c>
      <c r="J60" s="190"/>
      <c r="K60" s="190"/>
      <c r="L60" s="190"/>
      <c r="M60" s="191"/>
    </row>
    <row r="61" spans="1:13">
      <c r="A61" s="89"/>
      <c r="B61" s="89"/>
      <c r="C61" s="185" t="s">
        <v>230</v>
      </c>
      <c r="D61" s="186" t="s">
        <v>25</v>
      </c>
      <c r="E61" s="187" t="s">
        <v>26</v>
      </c>
      <c r="F61" s="186"/>
      <c r="G61" s="186" t="s">
        <v>249</v>
      </c>
      <c r="H61" s="188" t="s">
        <v>250</v>
      </c>
      <c r="I61" s="188" t="s">
        <v>242</v>
      </c>
      <c r="J61" s="190">
        <v>0</v>
      </c>
      <c r="K61" s="190">
        <v>0</v>
      </c>
      <c r="L61" s="190">
        <v>0</v>
      </c>
      <c r="M61" s="191">
        <v>58023</v>
      </c>
    </row>
    <row r="62" spans="1:13">
      <c r="A62" s="89"/>
      <c r="B62" s="89"/>
      <c r="C62" s="185" t="s">
        <v>230</v>
      </c>
      <c r="D62" s="186" t="s">
        <v>25</v>
      </c>
      <c r="E62" s="187" t="s">
        <v>26</v>
      </c>
      <c r="F62" s="186"/>
      <c r="G62" s="186" t="s">
        <v>249</v>
      </c>
      <c r="H62" s="188" t="s">
        <v>250</v>
      </c>
      <c r="I62" s="188" t="s">
        <v>243</v>
      </c>
      <c r="J62" s="190">
        <v>0</v>
      </c>
      <c r="K62" s="190">
        <v>0</v>
      </c>
      <c r="L62" s="190">
        <v>0</v>
      </c>
      <c r="M62" s="191">
        <v>58023</v>
      </c>
    </row>
    <row r="63" spans="1:13">
      <c r="A63" s="89"/>
      <c r="B63" s="89"/>
      <c r="C63" s="185"/>
      <c r="D63" s="186"/>
      <c r="E63" s="187"/>
      <c r="F63" s="186"/>
      <c r="G63" s="186"/>
      <c r="H63" s="196" t="s">
        <v>244</v>
      </c>
      <c r="I63" s="197"/>
      <c r="J63" s="198"/>
      <c r="K63" s="198">
        <v>0</v>
      </c>
      <c r="L63" s="198">
        <v>0</v>
      </c>
      <c r="M63" s="199">
        <v>58023</v>
      </c>
    </row>
    <row r="64" spans="1:13">
      <c r="A64" s="89"/>
      <c r="B64" s="330"/>
      <c r="C64" s="330"/>
      <c r="D64" s="330"/>
      <c r="E64" s="89"/>
      <c r="F64" s="89"/>
      <c r="G64" s="89"/>
      <c r="H64" s="89"/>
      <c r="I64" s="89"/>
      <c r="J64" s="89"/>
      <c r="K64" s="89"/>
      <c r="L64" s="89"/>
      <c r="M64" s="89"/>
    </row>
    <row r="65" spans="1:13">
      <c r="A65" s="89"/>
      <c r="B65" s="89"/>
      <c r="C65" s="89"/>
      <c r="D65" s="89"/>
      <c r="E65" s="332" t="s">
        <v>251</v>
      </c>
      <c r="F65" s="63" t="s">
        <v>58</v>
      </c>
      <c r="G65" s="234"/>
      <c r="H65" s="234"/>
      <c r="I65" s="332" t="s">
        <v>252</v>
      </c>
      <c r="J65" s="63" t="s">
        <v>58</v>
      </c>
      <c r="K65" s="234"/>
      <c r="L65" s="234"/>
      <c r="M65" s="89"/>
    </row>
    <row r="66" spans="1:13">
      <c r="A66" s="89"/>
      <c r="B66" s="89"/>
      <c r="C66" s="89"/>
      <c r="D66" s="89"/>
      <c r="E66" s="332"/>
      <c r="F66" s="63" t="s">
        <v>59</v>
      </c>
      <c r="G66" s="234"/>
      <c r="H66" s="234"/>
      <c r="I66" s="332"/>
      <c r="J66" s="63" t="s">
        <v>59</v>
      </c>
      <c r="K66" s="234"/>
      <c r="L66" s="234"/>
      <c r="M66" s="89"/>
    </row>
    <row r="67" spans="1:13">
      <c r="A67" s="89"/>
      <c r="B67" s="89"/>
      <c r="C67" s="89"/>
      <c r="D67" s="89"/>
      <c r="E67" s="332"/>
      <c r="F67" s="63" t="s">
        <v>60</v>
      </c>
      <c r="G67" s="234"/>
      <c r="H67" s="234"/>
      <c r="I67" s="332"/>
      <c r="J67" s="63" t="s">
        <v>60</v>
      </c>
      <c r="K67" s="234"/>
      <c r="L67" s="234"/>
      <c r="M67" s="89"/>
    </row>
    <row r="68" spans="1:13">
      <c r="A68" s="89"/>
      <c r="B68" s="89"/>
      <c r="C68" s="330"/>
      <c r="D68" s="330"/>
      <c r="E68" s="89"/>
      <c r="F68" s="89"/>
      <c r="G68" s="89"/>
      <c r="H68" s="89"/>
      <c r="I68" s="89"/>
      <c r="J68" s="89"/>
      <c r="K68" s="89"/>
      <c r="L68" s="89"/>
      <c r="M68" s="89"/>
    </row>
  </sheetData>
  <mergeCells count="12">
    <mergeCell ref="K67:L67"/>
    <mergeCell ref="C68:D68"/>
    <mergeCell ref="C2:M2"/>
    <mergeCell ref="A3:B3"/>
    <mergeCell ref="B64:D64"/>
    <mergeCell ref="E65:E67"/>
    <mergeCell ref="G65:H65"/>
    <mergeCell ref="I65:I67"/>
    <mergeCell ref="K65:L65"/>
    <mergeCell ref="G66:H66"/>
    <mergeCell ref="K66:L66"/>
    <mergeCell ref="G67:H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N19" sqref="N19"/>
    </sheetView>
  </sheetViews>
  <sheetFormatPr defaultColWidth="9.140625" defaultRowHeight="15"/>
  <cols>
    <col min="1" max="1" width="3.28515625" style="201" customWidth="1"/>
    <col min="2" max="2" width="18.28515625" style="201" customWidth="1"/>
    <col min="3" max="3" width="76.5703125" style="201" customWidth="1"/>
    <col min="4" max="4" width="13.28515625" style="201" customWidth="1"/>
    <col min="5" max="5" width="21.7109375" style="201" customWidth="1"/>
    <col min="6" max="6" width="15" style="201" customWidth="1"/>
    <col min="7" max="8" width="13.28515625" style="201" customWidth="1"/>
    <col min="9" max="9" width="16.7109375" style="201" customWidth="1"/>
    <col min="10" max="10" width="12.140625" style="201" customWidth="1"/>
    <col min="11" max="11" width="12.85546875" style="201" customWidth="1"/>
    <col min="12" max="16384" width="9.140625" style="201"/>
  </cols>
  <sheetData>
    <row r="1" spans="1:11">
      <c r="A1" s="89"/>
      <c r="B1" s="200"/>
      <c r="C1" s="89"/>
      <c r="D1" s="89"/>
      <c r="E1" s="89"/>
      <c r="F1" s="89"/>
      <c r="G1" s="89"/>
      <c r="H1" s="89"/>
      <c r="I1" s="89"/>
      <c r="J1" s="89"/>
      <c r="K1" s="89"/>
    </row>
    <row r="2" spans="1:11" ht="15.75">
      <c r="A2" s="89"/>
      <c r="B2" s="334" t="s">
        <v>253</v>
      </c>
      <c r="C2" s="334"/>
      <c r="D2" s="334"/>
      <c r="E2" s="334"/>
      <c r="F2" s="334"/>
      <c r="G2" s="334"/>
      <c r="H2" s="334"/>
      <c r="I2" s="334"/>
      <c r="J2" s="334"/>
      <c r="K2" s="334"/>
    </row>
    <row r="3" spans="1:11" ht="16.5" thickBot="1">
      <c r="A3" s="89"/>
      <c r="B3" s="335" t="s">
        <v>158</v>
      </c>
      <c r="C3" s="335"/>
      <c r="D3" s="335"/>
      <c r="E3" s="335"/>
      <c r="F3" s="335"/>
      <c r="G3" s="89"/>
      <c r="H3" s="89"/>
      <c r="I3" s="89"/>
      <c r="J3" s="89"/>
      <c r="K3" s="89"/>
    </row>
    <row r="4" spans="1:11">
      <c r="A4" s="202"/>
      <c r="B4" s="203" t="s">
        <v>2</v>
      </c>
      <c r="C4" s="336" t="s">
        <v>254</v>
      </c>
      <c r="D4" s="336"/>
      <c r="E4" s="337" t="s">
        <v>255</v>
      </c>
      <c r="F4" s="337"/>
      <c r="G4" s="338">
        <v>89</v>
      </c>
      <c r="H4" s="338"/>
      <c r="I4" s="338"/>
      <c r="J4" s="338"/>
      <c r="K4" s="338"/>
    </row>
    <row r="5" spans="1:11" ht="15.75" thickBot="1">
      <c r="A5" s="89"/>
      <c r="B5" s="204" t="s">
        <v>256</v>
      </c>
      <c r="C5" s="339" t="s">
        <v>26</v>
      </c>
      <c r="D5" s="339"/>
      <c r="E5" s="340" t="s">
        <v>23</v>
      </c>
      <c r="F5" s="340"/>
      <c r="G5" s="341" t="s">
        <v>25</v>
      </c>
      <c r="H5" s="341"/>
      <c r="I5" s="341"/>
      <c r="J5" s="341"/>
      <c r="K5" s="341"/>
    </row>
    <row r="6" spans="1:11" ht="30">
      <c r="A6" s="89"/>
      <c r="B6" s="205" t="s">
        <v>257</v>
      </c>
      <c r="C6" s="333" t="s">
        <v>258</v>
      </c>
      <c r="D6" s="333"/>
      <c r="E6" s="333"/>
      <c r="F6" s="333"/>
      <c r="G6" s="333"/>
      <c r="H6" s="333"/>
      <c r="I6" s="333"/>
      <c r="J6" s="333"/>
      <c r="K6" s="333"/>
    </row>
    <row r="7" spans="1:11" ht="22.5" customHeight="1">
      <c r="A7" s="89"/>
      <c r="B7" s="342" t="s">
        <v>259</v>
      </c>
      <c r="C7" s="342"/>
      <c r="D7" s="343" t="s">
        <v>260</v>
      </c>
      <c r="E7" s="343"/>
      <c r="F7" s="343"/>
      <c r="G7" s="343"/>
      <c r="H7" s="343"/>
      <c r="I7" s="343"/>
      <c r="J7" s="343"/>
      <c r="K7" s="343"/>
    </row>
    <row r="8" spans="1:11" ht="75">
      <c r="A8" s="89"/>
      <c r="B8" s="205" t="s">
        <v>261</v>
      </c>
      <c r="C8" s="206" t="s">
        <v>262</v>
      </c>
      <c r="D8" s="207" t="s">
        <v>263</v>
      </c>
      <c r="E8" s="207" t="s">
        <v>264</v>
      </c>
      <c r="F8" s="207" t="s">
        <v>265</v>
      </c>
      <c r="G8" s="208" t="s">
        <v>266</v>
      </c>
      <c r="H8" s="208" t="s">
        <v>267</v>
      </c>
      <c r="I8" s="208" t="s">
        <v>268</v>
      </c>
      <c r="J8" s="207" t="s">
        <v>269</v>
      </c>
      <c r="K8" s="209" t="s">
        <v>270</v>
      </c>
    </row>
    <row r="9" spans="1:11">
      <c r="A9" s="89"/>
      <c r="B9" s="210"/>
      <c r="C9" s="211" t="s">
        <v>271</v>
      </c>
      <c r="D9" s="212"/>
      <c r="E9" s="213" t="s">
        <v>272</v>
      </c>
      <c r="F9" s="214">
        <v>77</v>
      </c>
      <c r="G9" s="215">
        <v>80</v>
      </c>
      <c r="H9" s="215">
        <v>85</v>
      </c>
      <c r="I9" s="215">
        <v>80</v>
      </c>
      <c r="J9" s="215"/>
      <c r="K9" s="216"/>
    </row>
    <row r="10" spans="1:11" ht="34.5" customHeight="1">
      <c r="A10" s="89"/>
      <c r="B10" s="342" t="s">
        <v>273</v>
      </c>
      <c r="C10" s="342"/>
      <c r="D10" s="344" t="s">
        <v>274</v>
      </c>
      <c r="E10" s="344"/>
      <c r="F10" s="344"/>
      <c r="G10" s="344"/>
      <c r="H10" s="344"/>
      <c r="I10" s="344"/>
      <c r="J10" s="344"/>
      <c r="K10" s="344"/>
    </row>
    <row r="11" spans="1:11" ht="32.450000000000003" customHeight="1">
      <c r="A11" s="89"/>
      <c r="B11" s="217" t="s">
        <v>275</v>
      </c>
      <c r="C11" s="333" t="s">
        <v>274</v>
      </c>
      <c r="D11" s="333"/>
      <c r="E11" s="333"/>
      <c r="F11" s="333"/>
      <c r="G11" s="333"/>
      <c r="H11" s="333"/>
      <c r="I11" s="333"/>
      <c r="J11" s="333"/>
      <c r="K11" s="333"/>
    </row>
    <row r="12" spans="1:11" ht="28.5">
      <c r="A12" s="89"/>
      <c r="B12" s="218"/>
      <c r="C12" s="219" t="s">
        <v>276</v>
      </c>
      <c r="D12" s="215"/>
      <c r="E12" s="215" t="s">
        <v>272</v>
      </c>
      <c r="F12" s="214">
        <v>77</v>
      </c>
      <c r="G12" s="215">
        <v>80</v>
      </c>
      <c r="H12" s="215">
        <v>85</v>
      </c>
      <c r="I12" s="215">
        <v>80</v>
      </c>
      <c r="J12" s="215"/>
      <c r="K12" s="216"/>
    </row>
    <row r="13" spans="1:11">
      <c r="A13" s="89"/>
      <c r="B13" s="218"/>
      <c r="C13" s="219" t="s">
        <v>277</v>
      </c>
      <c r="D13" s="215"/>
      <c r="E13" s="220" t="s">
        <v>278</v>
      </c>
      <c r="F13" s="221">
        <v>5968</v>
      </c>
      <c r="G13" s="220">
        <v>6000</v>
      </c>
      <c r="H13" s="220">
        <v>6000</v>
      </c>
      <c r="I13" s="220">
        <v>5992</v>
      </c>
      <c r="J13" s="220">
        <f>I13-H13</f>
        <v>-8</v>
      </c>
      <c r="K13" s="216"/>
    </row>
    <row r="14" spans="1:11">
      <c r="A14" s="89"/>
      <c r="B14" s="218"/>
      <c r="C14" s="219" t="s">
        <v>279</v>
      </c>
      <c r="D14" s="215"/>
      <c r="E14" s="215" t="s">
        <v>278</v>
      </c>
      <c r="F14" s="214">
        <v>374</v>
      </c>
      <c r="G14" s="215">
        <v>380</v>
      </c>
      <c r="H14" s="215">
        <v>322</v>
      </c>
      <c r="I14" s="215">
        <v>322</v>
      </c>
      <c r="J14" s="215">
        <v>0</v>
      </c>
      <c r="K14" s="216"/>
    </row>
    <row r="15" spans="1:11" ht="28.5">
      <c r="A15" s="89"/>
      <c r="B15" s="218"/>
      <c r="C15" s="219" t="s">
        <v>280</v>
      </c>
      <c r="D15" s="215"/>
      <c r="E15" s="215" t="s">
        <v>272</v>
      </c>
      <c r="F15" s="214">
        <v>75</v>
      </c>
      <c r="G15" s="215">
        <v>75</v>
      </c>
      <c r="H15" s="215">
        <v>75</v>
      </c>
      <c r="I15" s="215">
        <v>75</v>
      </c>
      <c r="J15" s="215">
        <v>0</v>
      </c>
      <c r="K15" s="216"/>
    </row>
    <row r="16" spans="1:11" ht="27" customHeight="1">
      <c r="A16" s="89"/>
      <c r="B16" s="345" t="s">
        <v>281</v>
      </c>
      <c r="C16" s="345"/>
      <c r="D16" s="346"/>
      <c r="E16" s="346"/>
      <c r="F16" s="346"/>
      <c r="G16" s="346"/>
      <c r="H16" s="346"/>
      <c r="I16" s="346"/>
      <c r="J16" s="346"/>
      <c r="K16" s="346"/>
    </row>
    <row r="17" spans="1:11">
      <c r="A17" s="89"/>
      <c r="B17" s="205" t="s">
        <v>282</v>
      </c>
      <c r="C17" s="206" t="s">
        <v>283</v>
      </c>
      <c r="D17" s="344"/>
      <c r="E17" s="344"/>
      <c r="F17" s="344"/>
      <c r="G17" s="344"/>
      <c r="H17" s="344"/>
      <c r="I17" s="344"/>
      <c r="J17" s="344"/>
      <c r="K17" s="344"/>
    </row>
    <row r="18" spans="1:11">
      <c r="A18" s="89"/>
      <c r="B18" s="222" t="s">
        <v>198</v>
      </c>
      <c r="C18" s="223" t="s">
        <v>284</v>
      </c>
      <c r="D18" s="224"/>
      <c r="E18" s="225" t="s">
        <v>285</v>
      </c>
      <c r="F18" s="226">
        <v>1794</v>
      </c>
      <c r="G18" s="227">
        <v>1840</v>
      </c>
      <c r="H18" s="227">
        <v>1840</v>
      </c>
      <c r="I18" s="227">
        <v>1840</v>
      </c>
      <c r="J18" s="227">
        <v>703</v>
      </c>
      <c r="K18" s="228">
        <v>38</v>
      </c>
    </row>
    <row r="19" spans="1:11" ht="27" customHeight="1">
      <c r="A19" s="89"/>
      <c r="B19" s="222"/>
      <c r="C19" s="223"/>
      <c r="D19" s="224"/>
      <c r="E19" s="225" t="s">
        <v>286</v>
      </c>
      <c r="F19" s="229">
        <v>102335000</v>
      </c>
      <c r="G19" s="230">
        <v>150700000</v>
      </c>
      <c r="H19" s="230">
        <v>150700000</v>
      </c>
      <c r="I19" s="230">
        <v>150700000</v>
      </c>
      <c r="J19" s="230">
        <v>37972000</v>
      </c>
      <c r="K19" s="231">
        <v>25</v>
      </c>
    </row>
    <row r="20" spans="1:11">
      <c r="A20" s="89"/>
      <c r="B20" s="222" t="s">
        <v>287</v>
      </c>
      <c r="C20" s="223" t="s">
        <v>288</v>
      </c>
      <c r="D20" s="224"/>
      <c r="E20" s="225" t="s">
        <v>289</v>
      </c>
      <c r="F20" s="226">
        <v>10</v>
      </c>
      <c r="G20" s="227">
        <v>10</v>
      </c>
      <c r="H20" s="227">
        <v>10</v>
      </c>
      <c r="I20" s="227">
        <v>10</v>
      </c>
      <c r="J20" s="227"/>
      <c r="K20" s="228"/>
    </row>
    <row r="21" spans="1:11" ht="27" customHeight="1">
      <c r="A21" s="89"/>
      <c r="B21" s="222"/>
      <c r="C21" s="223"/>
      <c r="D21" s="224"/>
      <c r="E21" s="225" t="s">
        <v>290</v>
      </c>
      <c r="F21" s="226">
        <v>600000</v>
      </c>
      <c r="G21" s="227">
        <v>18000000</v>
      </c>
      <c r="H21" s="227">
        <v>18000000</v>
      </c>
      <c r="I21" s="227">
        <v>18000000</v>
      </c>
      <c r="J21" s="227">
        <v>0</v>
      </c>
      <c r="K21" s="228">
        <v>0</v>
      </c>
    </row>
    <row r="22" spans="1:11">
      <c r="A22" s="89"/>
      <c r="B22" s="222" t="s">
        <v>150</v>
      </c>
      <c r="C22" s="223" t="s">
        <v>291</v>
      </c>
      <c r="D22" s="224"/>
      <c r="E22" s="225" t="s">
        <v>205</v>
      </c>
      <c r="F22" s="226">
        <v>1</v>
      </c>
      <c r="G22" s="227"/>
      <c r="H22" s="227"/>
      <c r="I22" s="227"/>
      <c r="J22" s="227"/>
      <c r="K22" s="228"/>
    </row>
    <row r="23" spans="1:11" ht="27" customHeight="1" thickBot="1">
      <c r="A23" s="89"/>
      <c r="B23" s="222"/>
      <c r="C23" s="223"/>
      <c r="D23" s="224"/>
      <c r="E23" s="225" t="s">
        <v>290</v>
      </c>
      <c r="F23" s="226">
        <v>5400000</v>
      </c>
      <c r="G23" s="227">
        <v>0</v>
      </c>
      <c r="H23" s="227"/>
      <c r="I23" s="227"/>
      <c r="J23" s="227">
        <v>0</v>
      </c>
      <c r="K23" s="228">
        <v>0</v>
      </c>
    </row>
    <row r="24" spans="1:11">
      <c r="A24" s="89"/>
      <c r="B24" s="347"/>
      <c r="C24" s="347"/>
      <c r="D24" s="347"/>
      <c r="E24" s="347"/>
      <c r="F24" s="347"/>
      <c r="G24" s="347"/>
      <c r="H24" s="347"/>
      <c r="I24" s="347"/>
      <c r="J24" s="347"/>
      <c r="K24" s="347"/>
    </row>
    <row r="25" spans="1:11">
      <c r="A25" s="89"/>
      <c r="B25" s="232"/>
      <c r="C25" s="89"/>
      <c r="D25" s="89"/>
      <c r="E25" s="89"/>
      <c r="F25" s="89"/>
      <c r="G25" s="89"/>
      <c r="H25" s="89"/>
      <c r="I25" s="89"/>
      <c r="J25" s="89"/>
      <c r="K25" s="89"/>
    </row>
    <row r="26" spans="1:11" ht="27.75" customHeight="1">
      <c r="A26" s="89"/>
      <c r="B26" s="89"/>
      <c r="C26" s="348" t="s">
        <v>251</v>
      </c>
      <c r="D26" s="233" t="s">
        <v>58</v>
      </c>
      <c r="E26" s="233"/>
      <c r="F26" s="351" t="s">
        <v>292</v>
      </c>
      <c r="G26" s="352"/>
      <c r="H26" s="353"/>
      <c r="I26" s="233" t="s">
        <v>58</v>
      </c>
      <c r="J26" s="360"/>
      <c r="K26" s="360"/>
    </row>
    <row r="27" spans="1:11" ht="27.75" customHeight="1">
      <c r="A27" s="89"/>
      <c r="B27" s="89"/>
      <c r="C27" s="349"/>
      <c r="D27" s="233" t="s">
        <v>59</v>
      </c>
      <c r="E27" s="233"/>
      <c r="F27" s="354"/>
      <c r="G27" s="355"/>
      <c r="H27" s="356"/>
      <c r="I27" s="233" t="s">
        <v>59</v>
      </c>
      <c r="J27" s="360"/>
      <c r="K27" s="360"/>
    </row>
    <row r="28" spans="1:11" ht="27.75" customHeight="1">
      <c r="A28" s="89"/>
      <c r="B28" s="89"/>
      <c r="C28" s="350"/>
      <c r="D28" s="233" t="s">
        <v>60</v>
      </c>
      <c r="E28" s="233" t="s">
        <v>69</v>
      </c>
      <c r="F28" s="357"/>
      <c r="G28" s="358"/>
      <c r="H28" s="359"/>
      <c r="I28" s="233" t="s">
        <v>60</v>
      </c>
      <c r="J28" s="360" t="s">
        <v>69</v>
      </c>
      <c r="K28" s="360"/>
    </row>
  </sheetData>
  <mergeCells count="23">
    <mergeCell ref="B16:C16"/>
    <mergeCell ref="D16:K16"/>
    <mergeCell ref="D17:K17"/>
    <mergeCell ref="B24:K24"/>
    <mergeCell ref="C26:C28"/>
    <mergeCell ref="F26:H28"/>
    <mergeCell ref="J26:K26"/>
    <mergeCell ref="J27:K27"/>
    <mergeCell ref="J28:K28"/>
    <mergeCell ref="C11:K11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10:C10"/>
    <mergeCell ref="D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Aneksi nr.1</vt:lpstr>
      <vt:lpstr>Aneksi 1.1</vt:lpstr>
      <vt:lpstr>Aneksi 1.2</vt:lpstr>
      <vt:lpstr>Aneksi nr.2</vt:lpstr>
      <vt:lpstr>Aneksi 2.1</vt:lpstr>
      <vt:lpstr>Aneksi nr.3</vt:lpstr>
      <vt:lpstr>Aneksi 3.1</vt:lpstr>
      <vt:lpstr>Aneksi 3.2</vt:lpstr>
      <vt:lpstr>Aneksi nr.4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2024-06-07T09:33:00Z</dcterms:created>
  <dcterms:modified xsi:type="dcterms:W3CDTF">2024-06-07T09:51:05Z</dcterms:modified>
</cp:coreProperties>
</file>