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RDHER DHJETOR 2017\URDHRA PER 2019\URDHER 2020\DETAJIMI I BUXHETIT 2020\Monitorimi 2021\"/>
    </mc:Choice>
  </mc:AlternateContent>
  <bookViews>
    <workbookView xWindow="0" yWindow="0" windowWidth="28800" windowHeight="11835" tabRatio="715" activeTab="2"/>
  </bookViews>
  <sheets>
    <sheet name="Aneksi nr.1" sheetId="7" r:id="rId1"/>
    <sheet name="Aneksi nr.2" sheetId="4" r:id="rId2"/>
    <sheet name="Aneksi nr. 3" sheetId="17" r:id="rId3"/>
    <sheet name="Aneksi nr. 4" sheetId="15" r:id="rId4"/>
    <sheet name="Aneksi nr. 5" sheetId="14" r:id="rId5"/>
    <sheet name="Sheet1" sheetId="1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hidden="1">#REF!</definedName>
    <definedName name="_Filler" hidden="1">[12]A!$A$43:$A$598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[11]BoP!$G$174:$AR$216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localSheetId="3" hidden="1">{"Main Economic Indicators",#N/A,FALSE,"C"}</definedName>
    <definedName name="ams" localSheetId="4" hidden="1">{"Main Economic Indicators",#N/A,FALSE,"C"}</definedName>
    <definedName name="ams" hidden="1">{"Main Economic Indicators",#N/A,FALSE,"C"}</definedName>
    <definedName name="amstwo" localSheetId="3" hidden="1">{"Main Economic Indicators",#N/A,FALSE,"C"}</definedName>
    <definedName name="amstwo" localSheetId="4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[18]Bask_fd!#REF!</definedName>
    <definedName name="basktinf12\">[18]Bask_fd!#REF!</definedName>
    <definedName name="BCA">[14]QQ!$E$9:$AH$9</definedName>
    <definedName name="BCA_GDP">[14]QQ!$E$10:$AH$10</definedName>
    <definedName name="BCA_NGDP">#REF!</definedName>
    <definedName name="BE">[14]Q6!$E$137:$AH$137</definedName>
    <definedName name="BEA">[14]QQ!$E$140:$AH$140</definedName>
    <definedName name="BEC">#REF!</definedName>
    <definedName name="BED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>#REF!</definedName>
    <definedName name="BFOL_O">[14]Q6!$E$120:$AH$120</definedName>
    <definedName name="BFOL_S">#REF!</definedName>
    <definedName name="BFOLB">#REF!</definedName>
    <definedName name="BFOLG">[14]Q6!$E$107:$AH$107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>#REF!</definedName>
    <definedName name="BFPLD">[14]QQ!$E$83:$AH$83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>#REF!</definedName>
    <definedName name="CalcMCV_4">[14]Q4!$E$58:$AH$58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[11]CPFs!$F$13:$AF$84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>#REF!</definedName>
    <definedName name="D_WPCP33_D">[21]DA!$E$66:$AH$66</definedName>
    <definedName name="DA">[14]DA!$E$33:$AH$33</definedName>
    <definedName name="date">#REF!</definedName>
    <definedName name="DATES">[19]RED98DATA!#REF!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>'[22]2003'!#REF!</definedName>
    <definedName name="Dhjetor_Ar_TOT_Valute">'[22]2003'!#REF!</definedName>
    <definedName name="Discount_NC">'[23]Triangle private'!$C$17</definedName>
    <definedName name="DiscountRate">#REF!</definedName>
    <definedName name="DKK">#REF!</definedName>
    <definedName name="DM">#REF!</definedName>
    <definedName name="DO">[14]Q7!$E$29:$AH$29</definedName>
    <definedName name="doc">[19]DOC!$A$1:$L$43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>#REF!</definedName>
    <definedName name="EBRD">[11]EBRD!$D$14:$AM$120</definedName>
    <definedName name="ECU">#REF!</definedName>
    <definedName name="EDNA">[14]QQ!$E$151:$AH$151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[14]Q5!$DZ$1</definedName>
    <definedName name="ENDA">[14]QQ!$E$147:$AH$147</definedName>
    <definedName name="endrit" localSheetId="3" hidden="1">{"Main Economic Indicators",#N/A,FALSE,"C"}</definedName>
    <definedName name="endrit" localSheetId="4" hidden="1">{"Main Economic Indicators",#N/A,FALSE,"C"}</definedName>
    <definedName name="endrit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[14]Main!$AB$25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[11]BoP!$G$365:$AK$434</definedName>
    <definedName name="FLRES">#REF!</definedName>
    <definedName name="FLRESC">#REF!</definedName>
    <definedName name="FMB">[14]Q4!$E$51:$AH$51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>#REF!</definedName>
    <definedName name="Grac_IDA">#REF!</definedName>
    <definedName name="Grace_IDA">#REF!</definedName>
    <definedName name="Grace_NC">'[23]Triangle private'!$C$14</definedName>
    <definedName name="Gross_reserves">#REF!</definedName>
    <definedName name="Gusht_Ar_TOT_Lek">'[22]2003'!#REF!</definedName>
    <definedName name="Gusht_Ar_TOT_Valute">'[22]2003'!#REF!</definedName>
    <definedName name="HERE">#REF!</definedName>
    <definedName name="IM">[11]BoP!$G$259:$AR$307</definedName>
    <definedName name="IMF">[11]IMF!$C$5:$AP$55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[24]Aid:Services!$A$39:$AJ$46</definedName>
    <definedName name="Interest_NC">'[23]Triangle private'!$C$16</definedName>
    <definedName name="InterestRate">#REF!</definedName>
    <definedName name="ISD">#REF!</definedName>
    <definedName name="ITL">#REF!</definedName>
    <definedName name="Janar_Ar_TOT_Lek">'[22]2003'!#REF!</definedName>
    <definedName name="Janar_Ar_TOT_Valute">'[22]2003'!#REF!</definedName>
    <definedName name="JPY">#REF!</definedName>
    <definedName name="KA">#REF!</definedName>
    <definedName name="KEND">#REF!</definedName>
    <definedName name="KMENU">#REF!</definedName>
    <definedName name="Korrik_Ar_TOT_Lek">'[22]2003'!#REF!</definedName>
    <definedName name="Korrik_Ar_TOT_Valute">'[22]2003'!#REF!</definedName>
    <definedName name="KWD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>#REF!</definedName>
    <definedName name="MACROS">#REF!</definedName>
    <definedName name="Maj_Ar_TOT_Lek">'[22]2003'!#REF!</definedName>
    <definedName name="Maj_Ar_TOT_Valute">'[22]2003'!#REF!</definedName>
    <definedName name="Mars_Ar_TOT_Lek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>#REF!</definedName>
    <definedName name="MTPROJ">#REF!</definedName>
    <definedName name="namehp">[26]SA_HP!#REF!</definedName>
    <definedName name="NAMES">#REF!</definedName>
    <definedName name="NAMES_Q">#REF!</definedName>
    <definedName name="namesreer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>'[22]2003'!#REF!</definedName>
    <definedName name="Nentor_Ar_TOT_Valute">'[22]2003'!#REF!</definedName>
    <definedName name="newname" hidden="1">[11]ER!#REF!</definedName>
    <definedName name="newname2" localSheetId="3" hidden="1">{#N/A,#N/A,FALSE,"I";#N/A,#N/A,FALSE,"J";#N/A,#N/A,FALSE,"K";#N/A,#N/A,FALSE,"L";#N/A,#N/A,FALSE,"M";#N/A,#N/A,FALSE,"N";#N/A,#N/A,FALSE,"O"}</definedName>
    <definedName name="newname2" localSheetId="4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3" hidden="1">{"WEO",#N/A,FALSE,"T"}</definedName>
    <definedName name="newname4" localSheetId="4" hidden="1">{"WEO",#N/A,FALSE,"T"}</definedName>
    <definedName name="newname4" hidden="1">{"WEO",#N/A,FALSE,"T"}</definedName>
    <definedName name="newname5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>#REF!</definedName>
    <definedName name="outl2">#REF!</definedName>
    <definedName name="OUTLOOK">#REF!</definedName>
    <definedName name="OUTLOOK2">#REF!</definedName>
    <definedName name="p">[27]labels!#REF!</definedName>
    <definedName name="Paym_Cap">[11]Debt!$G$249:$AQ$309</definedName>
    <definedName name="pchBMG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[11]PFP!$C$5:$AG$59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>'[22]2003'!#REF!</definedName>
    <definedName name="Prill_Ar_TOT_Valute">'[22]2003'!#REF!</definedName>
    <definedName name="print">#REF!</definedName>
    <definedName name="_xlnm.Print_Area" localSheetId="3">'Aneksi nr. 4'!$A$2:$J$38</definedName>
    <definedName name="_xlnm.Print_Area" localSheetId="4">'Aneksi nr. 5'!$A$1:$K$18</definedName>
    <definedName name="_xlnm.Print_Area" localSheetId="0">'Aneksi nr.1'!$A$1:$I$27</definedName>
    <definedName name="_xlnm.Print_Area" localSheetId="1">'Aneksi nr.2'!$A$1:$I$37</definedName>
    <definedName name="_xlnm.Print_Area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>#REF!</definedName>
    <definedName name="Qershor_Ar_TOT_Lek">'[22]2003'!#REF!</definedName>
    <definedName name="Qershor_Ar_TOT_Valute">'[22]2003'!#REF!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localSheetId="3" hidden="1">{"Main Economic Indicators",#N/A,FALSE,"C"}</definedName>
    <definedName name="rtre" localSheetId="4" hidden="1">{"Main Economic Indicators",#N/A,FALSE,"C"}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'[22]2003'!#REF!</definedName>
    <definedName name="Shkurt_Ar_TOT_Valute">'[22]2003'!#REF!</definedName>
    <definedName name="Shtator_Ar_TOT_Lek">'[22]2003'!#REF!</definedName>
    <definedName name="Shtator_Ar_TOT_Valute">'[22]2003'!#REF!</definedName>
    <definedName name="STOP">#REF!</definedName>
    <definedName name="sum">[11]BoP!$G$174:$AR$216</definedName>
    <definedName name="SUMMARY1">#REF!</definedName>
    <definedName name="SUMMARY2">#REF!</definedName>
    <definedName name="SumSumTbl">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[16]CGExp!$B$135:$CL$192</definedName>
    <definedName name="TB_Subsd">#REF!</definedName>
    <definedName name="Tb_Tax_3year">[16]TaxRev!$A$2:$L$66</definedName>
    <definedName name="TB_Taxes">'[16]JunPrg_9899&amp;beyond'!$A$487:$AE$559</definedName>
    <definedName name="TB1_x">#REF!</definedName>
    <definedName name="TB1_xx">#REF!</definedName>
    <definedName name="TB1b">[16]SummaryCG!$A$79:$CL$150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>#REF!</definedName>
    <definedName name="Tbs1thr4">#REF!</definedName>
    <definedName name="Tetor_Ar_TOT_Lek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formula." localSheetId="3" hidden="1">{#N/A,#N/A,FALSE,"MS"}</definedName>
    <definedName name="wrn.formula." localSheetId="4" hidden="1">{#N/A,#N/A,FALSE,"MS"}</definedName>
    <definedName name="wrn.formula." hidden="1">{#N/A,#N/A,FALSE,"MS"}</definedName>
    <definedName name="wrn.IMF._.RR._.Office.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hidden="1">{"Main Economic Indicators",#N/A,FALSE,"C"}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wvu.Print.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H18" i="4" l="1"/>
  <c r="I11" i="4"/>
  <c r="I12" i="4"/>
  <c r="I13" i="4"/>
  <c r="I14" i="4"/>
  <c r="I15" i="4"/>
  <c r="I16" i="4"/>
  <c r="I17" i="4"/>
  <c r="I10" i="4"/>
  <c r="I12" i="7"/>
  <c r="I11" i="7"/>
  <c r="O8" i="17"/>
  <c r="I18" i="4" l="1"/>
  <c r="H27" i="4" l="1"/>
  <c r="D18" i="4" l="1"/>
  <c r="E18" i="4"/>
  <c r="F18" i="4"/>
  <c r="G18" i="4"/>
  <c r="C18" i="4"/>
  <c r="I13" i="15" l="1"/>
  <c r="I14" i="15"/>
  <c r="I15" i="15"/>
  <c r="N10" i="17" l="1"/>
  <c r="L8" i="17" l="1"/>
  <c r="K10" i="17" l="1"/>
  <c r="H10" i="14" l="1"/>
  <c r="I10" i="14"/>
  <c r="J10" i="14"/>
  <c r="G10" i="14" l="1"/>
  <c r="C10" i="14"/>
  <c r="H10" i="17"/>
  <c r="E10" i="17"/>
  <c r="I8" i="17" l="1"/>
  <c r="F8" i="17"/>
  <c r="R8" i="17" l="1"/>
  <c r="Q8" i="17"/>
  <c r="P8" i="17"/>
  <c r="I23" i="4" l="1"/>
  <c r="I24" i="4"/>
  <c r="I25" i="4"/>
  <c r="I29" i="4" l="1"/>
  <c r="I28" i="4"/>
  <c r="I19" i="7"/>
  <c r="I18" i="7"/>
  <c r="G17" i="7"/>
  <c r="G20" i="7" s="1"/>
  <c r="H30" i="4"/>
  <c r="H17" i="14" l="1"/>
  <c r="I28" i="15"/>
  <c r="I27" i="15"/>
  <c r="I26" i="15"/>
  <c r="I25" i="15"/>
  <c r="D3" i="15"/>
  <c r="C22" i="4" l="1"/>
  <c r="C27" i="4" s="1"/>
  <c r="C30" i="4" s="1"/>
  <c r="I20" i="4"/>
  <c r="I21" i="4"/>
  <c r="I19" i="4"/>
  <c r="E27" i="4"/>
  <c r="E30" i="4" s="1"/>
  <c r="F27" i="4"/>
  <c r="F30" i="4" s="1"/>
  <c r="G27" i="4"/>
  <c r="D22" i="4"/>
  <c r="D27" i="4" s="1"/>
  <c r="D30" i="4" s="1"/>
  <c r="I27" i="4" l="1"/>
  <c r="G30" i="4"/>
  <c r="C17" i="7"/>
  <c r="C20" i="7" s="1"/>
  <c r="F17" i="7"/>
  <c r="F20" i="7" s="1"/>
  <c r="I22" i="4"/>
  <c r="D17" i="7"/>
  <c r="D20" i="7" s="1"/>
  <c r="E17" i="7"/>
  <c r="E20" i="7" s="1"/>
  <c r="I30" i="4" l="1"/>
  <c r="I17" i="7"/>
  <c r="I20" i="7" s="1"/>
  <c r="H17" i="7"/>
  <c r="H20" i="7" s="1"/>
</calcChain>
</file>

<file path=xl/sharedStrings.xml><?xml version="1.0" encoding="utf-8"?>
<sst xmlns="http://schemas.openxmlformats.org/spreadsheetml/2006/main" count="285" uniqueCount="195">
  <si>
    <t>Kodi</t>
  </si>
  <si>
    <t>Programi</t>
  </si>
  <si>
    <t>Titulli</t>
  </si>
  <si>
    <t>(1)</t>
  </si>
  <si>
    <t>(2)</t>
  </si>
  <si>
    <t>(3)</t>
  </si>
  <si>
    <t>(4)</t>
  </si>
  <si>
    <t>Fakti</t>
  </si>
  <si>
    <t>Diferenca</t>
  </si>
  <si>
    <t>Emri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</si>
  <si>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</si>
  <si>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</si>
  <si>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</si>
  <si>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</si>
  <si>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</si>
  <si>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</si>
  <si>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</si>
  <si>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Shpenzime Korrente</t>
  </si>
  <si>
    <t>Kapitale të Patrupëzuara</t>
  </si>
  <si>
    <t>Kapitale të Trupëzuara</t>
  </si>
  <si>
    <t>Transferta Kapitale</t>
  </si>
  <si>
    <t>Totali</t>
  </si>
  <si>
    <t>Drejtuesi i Ekipit Menaxhues të Programit</t>
  </si>
  <si>
    <t>Firma</t>
  </si>
  <si>
    <t>Data</t>
  </si>
  <si>
    <t>Emri i Grupit</t>
  </si>
  <si>
    <t>Kodi i Grupit</t>
  </si>
  <si>
    <t>Programet</t>
  </si>
  <si>
    <t>PBA</t>
  </si>
  <si>
    <t>Komente</t>
  </si>
  <si>
    <t>e</t>
  </si>
  <si>
    <t>projektit</t>
  </si>
  <si>
    <t>Kontraktuar</t>
  </si>
  <si>
    <t>Kodi projektit</t>
  </si>
  <si>
    <t>(5)</t>
  </si>
  <si>
    <t>C</t>
  </si>
  <si>
    <t>D</t>
  </si>
  <si>
    <t>Programi: Arsimi Baze</t>
  </si>
  <si>
    <t>Emertimi i programit:</t>
  </si>
  <si>
    <t>Objektivat e politikës*:</t>
  </si>
  <si>
    <t>Raporti nxenes per klase</t>
  </si>
  <si>
    <t>Mesues te trainuar</t>
  </si>
  <si>
    <t>Siperfaqe ambientesh te rikonstruktuara (ne m2)</t>
  </si>
  <si>
    <t>E</t>
  </si>
  <si>
    <t>Kurrikula te permiresuara</t>
  </si>
  <si>
    <t>Emertimi i projektit</t>
  </si>
  <si>
    <t xml:space="preserve">Vlera e plotë </t>
  </si>
  <si>
    <t>Viti i fillimit</t>
  </si>
  <si>
    <t>të</t>
  </si>
  <si>
    <t>Buxheti Vjetor</t>
  </si>
  <si>
    <t>Emertimi</t>
  </si>
  <si>
    <t>Kodi i Programit</t>
  </si>
  <si>
    <t>Shpenzime Kapitale</t>
  </si>
  <si>
    <t xml:space="preserve">Totali </t>
  </si>
  <si>
    <t>Permiresimi i cilesise se mesimdhenies ne sistemin arsimor parauniversitar</t>
  </si>
  <si>
    <t>………</t>
  </si>
  <si>
    <t xml:space="preserve"> ………..</t>
  </si>
  <si>
    <t>Qellimi 1</t>
  </si>
  <si>
    <t>Objektivi 1.1</t>
  </si>
  <si>
    <t xml:space="preserve">Objektivi 1.2 </t>
  </si>
  <si>
    <t>Objektivi 1.3</t>
  </si>
  <si>
    <t>........</t>
  </si>
  <si>
    <t>Shembull</t>
  </si>
  <si>
    <t>Viti i përfundimit</t>
  </si>
  <si>
    <t>.....</t>
  </si>
  <si>
    <t>Kodi i
Treguesit te Performances/Produktit</t>
  </si>
  <si>
    <t>% e realizimit te Treguesit te Performances/Produktit</t>
  </si>
  <si>
    <t>F</t>
  </si>
  <si>
    <t>**Treguesit e performancës/Produktet:</t>
  </si>
  <si>
    <t>Treguesit e performancës/Produktet:</t>
  </si>
  <si>
    <t>Emertimi i Treguesit te Performances/Produktit</t>
  </si>
  <si>
    <t>A</t>
  </si>
  <si>
    <t>B</t>
  </si>
  <si>
    <t>(6)</t>
  </si>
  <si>
    <t>(7)=(6)-(5)</t>
  </si>
  <si>
    <t>ANEKSI nr.1 "Raporti i Shpenzimeve sipas Programeve"</t>
  </si>
  <si>
    <t>ANEKSI nr.2 "Raporti i Shpenzimeve  të Programit sipas Shpenzimeve"</t>
  </si>
  <si>
    <t>Art.</t>
  </si>
  <si>
    <t>I</t>
  </si>
  <si>
    <t>II</t>
  </si>
  <si>
    <t>III</t>
  </si>
  <si>
    <t>IV</t>
  </si>
  <si>
    <t xml:space="preserve">V = IV - I
</t>
  </si>
  <si>
    <t xml:space="preserve">V = IV - II
</t>
  </si>
  <si>
    <t xml:space="preserve">V = IV - III
</t>
  </si>
  <si>
    <t>01110</t>
  </si>
  <si>
    <t>Planifikim -menaxhim-administrim</t>
  </si>
  <si>
    <t>Titullari</t>
  </si>
  <si>
    <t>Planifikim-menaxhim-administrim</t>
  </si>
  <si>
    <t>nr.</t>
  </si>
  <si>
    <t>TITULLARI</t>
  </si>
  <si>
    <t xml:space="preserve">Njësia matëse </t>
  </si>
  <si>
    <t>Luhatjet në Koston për Njësi</t>
  </si>
  <si>
    <t>në 000/lekë</t>
  </si>
  <si>
    <t>ANEKSI nr.3 "Raporti përmbledhës i realizimit të treguesve të performancës/produkteve të programit"</t>
  </si>
  <si>
    <t>Nën-Totali 1</t>
  </si>
  <si>
    <t>Nën -Totali 2</t>
  </si>
  <si>
    <t>Nën -Totali 3</t>
  </si>
  <si>
    <t>Shpenzime Kapitale me financim të huaj</t>
  </si>
  <si>
    <t>Totali (korrente + kapitale + Shp nga të ardh.jashtë limiti)</t>
  </si>
  <si>
    <t>Buxheti  i</t>
  </si>
  <si>
    <t>Projektet me financim të brendshëm (në 000/lekë)</t>
  </si>
  <si>
    <t>ANEKSI nr.5  "Projektet  e investimeve me financim të brendshëm dhe me financim të huaj"</t>
  </si>
  <si>
    <t>ANEKSI nr.4 "Raporti i realizimit të objektivave të politikës së programit"</t>
  </si>
  <si>
    <t>Emërtimi i programit:</t>
  </si>
  <si>
    <t>Qëllimi 1</t>
  </si>
  <si>
    <t>Kodi i
Treguesit të Performancës/Produktit</t>
  </si>
  <si>
    <t>% e Realizimit të Treguesit të Performancës/Produktit</t>
  </si>
  <si>
    <t>*Objektivat e politikës*:</t>
  </si>
  <si>
    <r>
      <t>Emërtimi i Treguesit të Performancës***         /Produktit</t>
    </r>
    <r>
      <rPr>
        <b/>
        <sz val="12"/>
        <color indexed="60"/>
        <rFont val="Calibri"/>
        <family val="2"/>
        <charset val="238"/>
      </rPr>
      <t/>
    </r>
  </si>
  <si>
    <t>Shpenzime Kapitale me financim të brendshëm</t>
  </si>
  <si>
    <t>TITULLAR</t>
  </si>
  <si>
    <r>
      <t xml:space="preserve">Niveli faktik i  vitit </t>
    </r>
    <r>
      <rPr>
        <b/>
        <u/>
        <sz val="12"/>
        <rFont val="Times New Roman"/>
        <family val="1"/>
        <charset val="238"/>
      </rPr>
      <t>2015</t>
    </r>
  </si>
  <si>
    <r>
      <t xml:space="preserve">Niveli i planifikuar ne vitin </t>
    </r>
    <r>
      <rPr>
        <b/>
        <u/>
        <sz val="12"/>
        <rFont val="Times New Roman"/>
        <family val="1"/>
        <charset val="238"/>
      </rPr>
      <t>2016</t>
    </r>
  </si>
  <si>
    <r>
      <t xml:space="preserve">Niveli i rishikuar ne vitin </t>
    </r>
    <r>
      <rPr>
        <b/>
        <u/>
        <sz val="12"/>
        <rFont val="Times New Roman"/>
        <family val="1"/>
        <charset val="238"/>
      </rPr>
      <t>2016</t>
    </r>
  </si>
  <si>
    <r>
      <t xml:space="preserve">Niveli faktik ne fund te vitit </t>
    </r>
    <r>
      <rPr>
        <b/>
        <u/>
        <sz val="12"/>
        <rFont val="Times New Roman"/>
        <family val="1"/>
        <charset val="238"/>
      </rPr>
      <t>2016</t>
    </r>
  </si>
  <si>
    <t xml:space="preserve">Totali i Shpenzimeve </t>
  </si>
  <si>
    <t>Shpenzimet e Institucionit</t>
  </si>
  <si>
    <t>Kod i Programit</t>
  </si>
  <si>
    <t>Emërtimi I Produktit</t>
  </si>
  <si>
    <t xml:space="preserve">Komisioneri për te Drejten e Informimit dhe Mbrojtjen e te Dhenave Personale </t>
  </si>
  <si>
    <t xml:space="preserve">Besnik  Dervishi </t>
  </si>
  <si>
    <t xml:space="preserve">Shpenzime nga të Ardhurat Jashtë limitit </t>
  </si>
  <si>
    <t xml:space="preserve">Investime nga te ardhurat jashte limitit </t>
  </si>
  <si>
    <t xml:space="preserve">Emri:            Lindita  Morina /Nepunes Zbatues </t>
  </si>
  <si>
    <t xml:space="preserve">KDIMDP </t>
  </si>
  <si>
    <t xml:space="preserve">Mbikqyrje dhe inspektime </t>
  </si>
  <si>
    <t xml:space="preserve">Besnik Dervishi </t>
  </si>
  <si>
    <t xml:space="preserve">A </t>
  </si>
  <si>
    <t xml:space="preserve">Lindita  Morina / Nzbatues </t>
  </si>
  <si>
    <t xml:space="preserve"> Mbrojtja dhe garantimi i dy të drejtave themelore, e drejta për informim dhe ruajtja e privatësisë.  </t>
  </si>
  <si>
    <r>
      <t>Trajtim i ankesave brenda afateve</t>
    </r>
    <r>
      <rPr>
        <sz val="12"/>
        <rFont val="Times New Roman"/>
        <family val="1"/>
      </rPr>
      <t xml:space="preserve"> </t>
    </r>
  </si>
  <si>
    <t>Objektivi 1</t>
  </si>
  <si>
    <t xml:space="preserve">D </t>
  </si>
  <si>
    <t xml:space="preserve">Lindita  Morina /N.Zbatues </t>
  </si>
  <si>
    <t>1089001</t>
  </si>
  <si>
    <t xml:space="preserve">Lindita  Morina / N.Zbatues </t>
  </si>
  <si>
    <t>89</t>
  </si>
  <si>
    <t>KDIMDP</t>
  </si>
  <si>
    <t xml:space="preserve">Të dhëna të mbrojtura </t>
  </si>
  <si>
    <t xml:space="preserve"> Mbikëqyrje/ inspektime të kryera&amp;ankesa te trajtuara   </t>
  </si>
  <si>
    <t xml:space="preserve">Rritja e zbatimit të ligjit për qasjen në informacion, transparencë dhe llogaridhënie, nëpërmjet rritjes së përgjegjshmërisë së Autoriteteve Publike. </t>
  </si>
  <si>
    <t xml:space="preserve">Fuqizimi i funksionit mbikqyrës/monitorues  në funksion të   zbatimit të kuadrit ligjor në fuqi, për garantimin  e mbrojtjes së të dhënave personale dhe ruajtjen e privatësisë, në balancë me të drejtën informimit, duke garantuar qasje në informacion, transparencë dhe llogaridhënie maksimale
</t>
  </si>
  <si>
    <t xml:space="preserve">Mbikëqyrje/ inspektime të kryera&amp;ankesa te trajtuara   </t>
  </si>
  <si>
    <r>
      <t>Transparence e mbikqyrur /Trajtim i ankesave brenda afateve</t>
    </r>
    <r>
      <rPr>
        <sz val="12"/>
        <rFont val="Times New Roman"/>
        <family val="1"/>
      </rPr>
      <t xml:space="preserve"> </t>
    </r>
  </si>
  <si>
    <t>*Blerje pajisje zyre&amp;Kompjuterike/elektronike/vegla e instrumente"</t>
  </si>
  <si>
    <t>Transparencë e mbikqyrur</t>
  </si>
  <si>
    <t>A+B+C+D</t>
  </si>
  <si>
    <t>A+B</t>
  </si>
  <si>
    <t>C+D</t>
  </si>
  <si>
    <t xml:space="preserve">Monitorim Autoritete Publike me programe dhe transparencë të plotë </t>
  </si>
  <si>
    <t xml:space="preserve">“Përmirësimi i zbatimit të ligjit për mbrojtjen e të dhënave personale, reduktimi i cënimit të privatësisë nëpërmjet rritjes së përgjegjshmërisë së kontrollueseve publik e privat në zbatimin e rregullave konkrete të përpunimit, duke zbatuar standardet evropiane në këtë fushë”, 
</t>
  </si>
  <si>
    <t>Janar-Prill 2020</t>
  </si>
  <si>
    <t>Sasia (sipas planit të vitit 2020)</t>
  </si>
  <si>
    <t>Kosto për Njësi 
(sipas planit të vitit 2020)</t>
  </si>
  <si>
    <t>Plan                   Viti 2021</t>
  </si>
  <si>
    <t>i vitit paraardhës
Viti 2020</t>
  </si>
  <si>
    <t>Plan Fillestar Viti  2021</t>
  </si>
  <si>
    <t>Plan i Rishikuar Viti 2021</t>
  </si>
  <si>
    <t xml:space="preserve"> Plani  Periudhës vjetor 2021</t>
  </si>
  <si>
    <t>i
vitit paraardhes
Viti   2020</t>
  </si>
  <si>
    <t>Plan Fillestar Viti 2021</t>
  </si>
  <si>
    <t xml:space="preserve"> Plani I Periudhës viti  2021</t>
  </si>
  <si>
    <t xml:space="preserve">Fondi I vecante </t>
  </si>
  <si>
    <t>Shpenzime 
(sipas planit të rishikuar të vitit 2021)</t>
  </si>
  <si>
    <t>Kosto për Njësi 
(sipas planit të rishikuar të vitit 2021)</t>
  </si>
  <si>
    <t>Sasia Faktike per vitin    2021</t>
  </si>
  <si>
    <r>
      <t xml:space="preserve">Niveli faktik i  vitit </t>
    </r>
    <r>
      <rPr>
        <b/>
        <u/>
        <sz val="12"/>
        <rFont val="Times New Roman"/>
        <family val="1"/>
        <charset val="238"/>
      </rPr>
      <t>2020</t>
    </r>
  </si>
  <si>
    <r>
      <t xml:space="preserve">Niveli i planifikuar në vitin </t>
    </r>
    <r>
      <rPr>
        <b/>
        <u/>
        <sz val="12"/>
        <rFont val="Times New Roman"/>
        <family val="1"/>
        <charset val="238"/>
      </rPr>
      <t>2021</t>
    </r>
  </si>
  <si>
    <r>
      <t xml:space="preserve">Niveli i rishikuar në vitin </t>
    </r>
    <r>
      <rPr>
        <b/>
        <u/>
        <sz val="12"/>
        <rFont val="Times New Roman"/>
        <family val="1"/>
        <charset val="238"/>
      </rPr>
      <t>2021</t>
    </r>
  </si>
  <si>
    <t>Sasia (sipas planit të rishikuar të vitit 2021)</t>
  </si>
  <si>
    <t>Janar-Gusht 2021</t>
  </si>
  <si>
    <t>REALIZIMI PROGRESIV  nga fillimi i projektit deri në Gusht  2021</t>
  </si>
  <si>
    <t>Fondi I vecante</t>
  </si>
  <si>
    <t>Kosto për Njësi (sipas vitit 2020)</t>
  </si>
  <si>
    <t>Shpenzimet 
(sipas planit të vitit 2020)</t>
  </si>
  <si>
    <t xml:space="preserve">vijon </t>
  </si>
  <si>
    <t>Plani i buxhetit viti 2021</t>
  </si>
  <si>
    <t>Sasia Faktike (sipas vitit 2020)</t>
  </si>
  <si>
    <t>Shpenzimet 
(sipas vitit 2020)</t>
  </si>
  <si>
    <t>Janar-Dhjetor   2021</t>
  </si>
  <si>
    <t xml:space="preserve"> Fakti I Periudhës Janar-dhjetor  2021</t>
  </si>
  <si>
    <t>Data: 25.02.2022</t>
  </si>
  <si>
    <t xml:space="preserve">Janar-Dhjetor    2022 </t>
  </si>
  <si>
    <t xml:space="preserve">
Janar-Dhjetor   2021</t>
  </si>
  <si>
    <t>25.02.2022</t>
  </si>
  <si>
    <t>Janar-Dhjetor  2022</t>
  </si>
  <si>
    <t xml:space="preserve">Shpenzimet Faktike  Janar-Dhjetor </t>
  </si>
  <si>
    <t>Kosto për Njësi Faktike në fund të  vitit 2021</t>
  </si>
  <si>
    <r>
      <t xml:space="preserve">Niveli faktik Janar-Dhjetor  </t>
    </r>
    <r>
      <rPr>
        <b/>
        <u/>
        <sz val="12"/>
        <rFont val="Times New Roman"/>
        <family val="1"/>
        <charset val="238"/>
      </rPr>
      <t>2021</t>
    </r>
  </si>
  <si>
    <t>përfundon</t>
  </si>
  <si>
    <t>18AD102</t>
  </si>
  <si>
    <t>REALIZIMI PROGRESIV  per Janar- Dhjetor  2021</t>
  </si>
  <si>
    <t>REALIZIMI për periudhën e raportimit per janar- Dhjetor  2021</t>
  </si>
  <si>
    <t xml:space="preserve">plotesisht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</si>
</sst>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#,##0.0"/>
    <numFmt numFmtId="166" formatCode="_-* #,##0_-;\-* #,##0_-;_-* &quot;-&quot;_-;_-@_-"/>
    <numFmt numFmtId="167" formatCode="_-* #,##0.00_-;\-* #,##0.00_-;_-* &quot;-&quot;??_-;_-@_-"/>
    <numFmt numFmtId="168" formatCode="0.0%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</numFmts>
  <fonts count="73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Arial"/>
      <family val="2"/>
      <charset val="238"/>
    </font>
    <font>
      <b/>
      <sz val="12"/>
      <color indexed="60"/>
      <name val="Calibri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name val="Times New Roman"/>
      <family val="1"/>
    </font>
    <font>
      <b/>
      <sz val="12"/>
      <color theme="1" tint="4.9989318521683403E-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color theme="1" tint="4.9989318521683403E-2"/>
      <name val="Times New Roman"/>
      <family val="1"/>
      <charset val="238"/>
    </font>
    <font>
      <b/>
      <sz val="9"/>
      <color theme="1" tint="4.9989318521683403E-2"/>
      <name val="Times New Roman"/>
      <family val="1"/>
      <charset val="238"/>
    </font>
    <font>
      <sz val="12"/>
      <color theme="1" tint="4.9989318521683403E-2"/>
      <name val="Times New Roman"/>
      <family val="1"/>
    </font>
    <font>
      <b/>
      <sz val="12"/>
      <color theme="1" tint="4.9989318521683403E-2"/>
      <name val="Times New Roman"/>
      <family val="1"/>
    </font>
    <font>
      <b/>
      <sz val="11"/>
      <name val="Times New Roman"/>
      <family val="1"/>
    </font>
    <font>
      <b/>
      <sz val="8"/>
      <color theme="1" tint="4.9989318521683403E-2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37">
    <xf numFmtId="0" fontId="0" fillId="0" borderId="0"/>
    <xf numFmtId="0" fontId="7" fillId="0" borderId="0">
      <alignment vertical="top"/>
    </xf>
    <xf numFmtId="0" fontId="6" fillId="0" borderId="0"/>
    <xf numFmtId="0" fontId="6" fillId="0" borderId="0"/>
    <xf numFmtId="0" fontId="6" fillId="0" borderId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175" fontId="8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3" fontId="2" fillId="20" borderId="1" applyNumberFormat="0"/>
    <xf numFmtId="0" fontId="12" fillId="21" borderId="2" applyNumberFormat="0" applyAlignment="0" applyProtection="0"/>
    <xf numFmtId="0" fontId="13" fillId="0" borderId="3" applyNumberFormat="0" applyFont="0" applyFill="0" applyAlignment="0" applyProtection="0"/>
    <xf numFmtId="0" fontId="14" fillId="22" borderId="4" applyNumberFormat="0" applyAlignment="0" applyProtection="0"/>
    <xf numFmtId="0" fontId="15" fillId="0" borderId="0"/>
    <xf numFmtId="170" fontId="16" fillId="0" borderId="0">
      <alignment horizontal="right" vertical="top"/>
    </xf>
    <xf numFmtId="0" fontId="15" fillId="0" borderId="0"/>
    <xf numFmtId="0" fontId="15" fillId="0" borderId="0"/>
    <xf numFmtId="0" fontId="13" fillId="0" borderId="0" applyFont="0" applyFill="0" applyBorder="0" applyAlignment="0" applyProtection="0"/>
    <xf numFmtId="0" fontId="2" fillId="23" borderId="0" applyNumberFormat="0" applyBorder="0" applyProtection="0"/>
    <xf numFmtId="176" fontId="2" fillId="0" borderId="0" applyFont="0" applyFill="0" applyBorder="0" applyAlignment="0" applyProtection="0"/>
    <xf numFmtId="168" fontId="4" fillId="24" borderId="5" applyNumberFormat="0" applyFont="0" applyBorder="0" applyAlignment="0" applyProtection="0">
      <alignment horizontal="right"/>
    </xf>
    <xf numFmtId="0" fontId="17" fillId="0" borderId="0" applyNumberFormat="0" applyFill="0" applyBorder="0" applyAlignment="0" applyProtection="0"/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18" fillId="4" borderId="0" applyNumberFormat="0" applyBorder="0" applyAlignment="0" applyProtection="0"/>
    <xf numFmtId="38" fontId="5" fillId="23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" fillId="25" borderId="1" applyNumberFormat="0" applyBorder="0" applyProtection="0"/>
    <xf numFmtId="165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23" fillId="7" borderId="2" applyNumberFormat="0" applyAlignment="0" applyProtection="0"/>
    <xf numFmtId="10" fontId="5" fillId="26" borderId="9" applyNumberFormat="0" applyBorder="0" applyAlignment="0" applyProtection="0"/>
    <xf numFmtId="3" fontId="2" fillId="27" borderId="0" applyNumberFormat="0" applyBorder="0"/>
    <xf numFmtId="165" fontId="24" fillId="0" borderId="0"/>
    <xf numFmtId="0" fontId="25" fillId="0" borderId="10" applyNumberFormat="0" applyFill="0" applyAlignment="0" applyProtection="0"/>
    <xf numFmtId="184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5" fontId="13" fillId="0" borderId="0" applyFont="0" applyFill="0" applyBorder="0" applyAlignment="0" applyProtection="0"/>
    <xf numFmtId="0" fontId="2" fillId="28" borderId="1" applyNumberFormat="0"/>
    <xf numFmtId="3" fontId="2" fillId="29" borderId="1" applyNumberFormat="0" applyFont="0" applyAlignment="0"/>
    <xf numFmtId="187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30" borderId="0" applyNumberFormat="0" applyBorder="0" applyAlignment="0" applyProtection="0"/>
    <xf numFmtId="0" fontId="28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177" fontId="30" fillId="0" borderId="0" applyFill="0" applyBorder="0" applyAlignment="0" applyProtection="0">
      <alignment horizontal="right"/>
    </xf>
    <xf numFmtId="0" fontId="1" fillId="31" borderId="1" applyNumberFormat="0" applyFont="0" applyAlignment="0" applyProtection="0"/>
    <xf numFmtId="0" fontId="31" fillId="21" borderId="11" applyNumberFormat="0" applyAlignment="0" applyProtection="0"/>
    <xf numFmtId="40" fontId="32" fillId="26" borderId="0">
      <alignment horizontal="right"/>
    </xf>
    <xf numFmtId="10" fontId="2" fillId="0" borderId="0" applyFont="0" applyFill="0" applyBorder="0" applyAlignment="0" applyProtection="0"/>
    <xf numFmtId="178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2" fontId="13" fillId="0" borderId="0" applyFont="0" applyFill="0" applyBorder="0" applyAlignment="0" applyProtection="0"/>
    <xf numFmtId="185" fontId="30" fillId="0" borderId="0" applyFill="0" applyBorder="0" applyAlignment="0">
      <alignment horizontal="centerContinuous"/>
    </xf>
    <xf numFmtId="3" fontId="2" fillId="32" borderId="1" applyNumberFormat="0"/>
    <xf numFmtId="0" fontId="8" fillId="0" borderId="0"/>
    <xf numFmtId="0" fontId="33" fillId="0" borderId="0"/>
    <xf numFmtId="0" fontId="7" fillId="0" borderId="0">
      <alignment vertical="top"/>
    </xf>
    <xf numFmtId="0" fontId="2" fillId="0" borderId="0" applyNumberFormat="0"/>
    <xf numFmtId="0" fontId="34" fillId="0" borderId="0" applyNumberFormat="0" applyFill="0" applyBorder="0" applyAlignment="0" applyProtection="0"/>
    <xf numFmtId="0" fontId="35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ont="0" applyFill="0" applyBorder="0" applyAlignment="0" applyProtection="0">
      <alignment vertical="top"/>
    </xf>
    <xf numFmtId="0" fontId="38" fillId="0" borderId="0" applyNumberFormat="0" applyFont="0" applyFill="0" applyBorder="0" applyAlignment="0" applyProtection="0">
      <alignment vertical="top"/>
    </xf>
    <xf numFmtId="0" fontId="38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>
      <alignment horizontal="left" vertical="top"/>
    </xf>
    <xf numFmtId="0" fontId="37" fillId="0" borderId="0" applyNumberFormat="0" applyFont="0" applyFill="0" applyBorder="0" applyAlignment="0" applyProtection="0">
      <alignment horizontal="left" vertical="top"/>
    </xf>
    <xf numFmtId="0" fontId="37" fillId="0" borderId="0" applyNumberFormat="0" applyFont="0" applyFill="0" applyBorder="0" applyAlignment="0" applyProtection="0">
      <alignment horizontal="left" vertical="top"/>
    </xf>
    <xf numFmtId="0" fontId="30" fillId="0" borderId="0"/>
    <xf numFmtId="0" fontId="39" fillId="0" borderId="0">
      <alignment horizontal="left" wrapText="1"/>
    </xf>
    <xf numFmtId="0" fontId="40" fillId="0" borderId="13" applyNumberFormat="0" applyFont="0" applyFill="0" applyBorder="0" applyAlignment="0" applyProtection="0">
      <alignment horizontal="center" wrapText="1"/>
    </xf>
    <xf numFmtId="181" fontId="8" fillId="0" borderId="0" applyNumberFormat="0" applyFont="0" applyFill="0" applyBorder="0" applyAlignment="0" applyProtection="0">
      <alignment horizontal="right"/>
    </xf>
    <xf numFmtId="0" fontId="40" fillId="0" borderId="0" applyNumberFormat="0" applyFont="0" applyFill="0" applyBorder="0" applyAlignment="0" applyProtection="0">
      <alignment horizontal="left" indent="1"/>
    </xf>
    <xf numFmtId="182" fontId="40" fillId="0" borderId="0" applyNumberFormat="0" applyFont="0" applyFill="0" applyBorder="0" applyAlignment="0" applyProtection="0"/>
    <xf numFmtId="0" fontId="30" fillId="0" borderId="13" applyNumberFormat="0" applyFont="0" applyFill="0" applyAlignment="0" applyProtection="0">
      <alignment horizontal="center"/>
    </xf>
    <xf numFmtId="0" fontId="30" fillId="0" borderId="0" applyNumberFormat="0" applyFont="0" applyFill="0" applyBorder="0" applyAlignment="0" applyProtection="0">
      <alignment horizontal="left" wrapText="1" indent="1"/>
    </xf>
    <xf numFmtId="0" fontId="40" fillId="0" borderId="0" applyNumberFormat="0" applyFont="0" applyFill="0" applyBorder="0" applyAlignment="0" applyProtection="0">
      <alignment horizontal="left" indent="1"/>
    </xf>
    <xf numFmtId="0" fontId="30" fillId="0" borderId="0" applyNumberFormat="0" applyFont="0" applyFill="0" applyBorder="0" applyAlignment="0" applyProtection="0">
      <alignment horizontal="left" wrapText="1" indent="2"/>
    </xf>
    <xf numFmtId="183" fontId="30" fillId="0" borderId="0">
      <alignment horizontal="right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9" fontId="43" fillId="0" borderId="0">
      <alignment horizontal="right"/>
    </xf>
    <xf numFmtId="0" fontId="44" fillId="0" borderId="0" applyProtection="0"/>
    <xf numFmtId="186" fontId="44" fillId="0" borderId="0" applyProtection="0"/>
    <xf numFmtId="0" fontId="45" fillId="0" borderId="0" applyProtection="0"/>
    <xf numFmtId="0" fontId="46" fillId="0" borderId="0" applyProtection="0"/>
    <xf numFmtId="0" fontId="44" fillId="0" borderId="14" applyProtection="0"/>
    <xf numFmtId="0" fontId="44" fillId="0" borderId="0"/>
    <xf numFmtId="10" fontId="44" fillId="0" borderId="0" applyProtection="0"/>
    <xf numFmtId="0" fontId="44" fillId="0" borderId="0"/>
    <xf numFmtId="2" fontId="44" fillId="0" borderId="0" applyProtection="0"/>
    <xf numFmtId="4" fontId="44" fillId="0" borderId="0" applyProtection="0"/>
    <xf numFmtId="9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0">
    <xf numFmtId="0" fontId="0" fillId="0" borderId="0" xfId="0"/>
    <xf numFmtId="0" fontId="49" fillId="0" borderId="0" xfId="0" applyFont="1" applyFill="1"/>
    <xf numFmtId="0" fontId="49" fillId="0" borderId="17" xfId="0" applyFont="1" applyFill="1" applyBorder="1" applyAlignment="1"/>
    <xf numFmtId="0" fontId="49" fillId="0" borderId="18" xfId="0" applyFont="1" applyFill="1" applyBorder="1" applyAlignment="1"/>
    <xf numFmtId="0" fontId="49" fillId="0" borderId="18" xfId="0" applyFont="1" applyFill="1" applyBorder="1" applyAlignment="1">
      <alignment horizontal="center"/>
    </xf>
    <xf numFmtId="0" fontId="49" fillId="0" borderId="31" xfId="0" applyFont="1" applyFill="1" applyBorder="1" applyAlignment="1">
      <alignment horizontal="center"/>
    </xf>
    <xf numFmtId="0" fontId="50" fillId="0" borderId="15" xfId="0" applyFont="1" applyFill="1" applyBorder="1" applyAlignment="1"/>
    <xf numFmtId="0" fontId="50" fillId="0" borderId="9" xfId="0" applyFont="1" applyFill="1" applyBorder="1" applyAlignment="1">
      <alignment horizontal="center"/>
    </xf>
    <xf numFmtId="0" fontId="50" fillId="0" borderId="19" xfId="0" applyFont="1" applyFill="1" applyBorder="1" applyAlignment="1"/>
    <xf numFmtId="0" fontId="49" fillId="0" borderId="0" xfId="0" applyFont="1" applyFill="1" applyBorder="1" applyAlignment="1">
      <alignment horizontal="left"/>
    </xf>
    <xf numFmtId="0" fontId="50" fillId="0" borderId="0" xfId="0" applyFont="1" applyFill="1" applyBorder="1" applyAlignment="1">
      <alignment horizontal="center"/>
    </xf>
    <xf numFmtId="0" fontId="49" fillId="0" borderId="27" xfId="0" applyFont="1" applyFill="1" applyBorder="1" applyAlignment="1">
      <alignment horizontal="center"/>
    </xf>
    <xf numFmtId="0" fontId="50" fillId="0" borderId="21" xfId="0" applyFont="1" applyFill="1" applyBorder="1" applyAlignment="1">
      <alignment horizontal="center" vertical="center"/>
    </xf>
    <xf numFmtId="0" fontId="50" fillId="0" borderId="22" xfId="0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/>
    </xf>
    <xf numFmtId="0" fontId="51" fillId="0" borderId="15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/>
    </xf>
    <xf numFmtId="0" fontId="49" fillId="0" borderId="0" xfId="0" applyFont="1" applyFill="1" applyAlignment="1">
      <alignment vertical="center"/>
    </xf>
    <xf numFmtId="0" fontId="49" fillId="0" borderId="0" xfId="0" applyFont="1" applyFill="1" applyAlignment="1">
      <alignment horizontal="center" vertical="center"/>
    </xf>
    <xf numFmtId="165" fontId="50" fillId="0" borderId="0" xfId="0" applyNumberFormat="1" applyFont="1" applyFill="1" applyBorder="1" applyAlignment="1">
      <alignment wrapText="1"/>
    </xf>
    <xf numFmtId="165" fontId="50" fillId="0" borderId="0" xfId="0" applyNumberFormat="1" applyFont="1" applyFill="1" applyBorder="1" applyAlignment="1">
      <alignment horizontal="center"/>
    </xf>
    <xf numFmtId="0" fontId="50" fillId="0" borderId="9" xfId="0" applyFont="1" applyFill="1" applyBorder="1"/>
    <xf numFmtId="0" fontId="49" fillId="0" borderId="9" xfId="0" applyFont="1" applyFill="1" applyBorder="1"/>
    <xf numFmtId="0" fontId="50" fillId="0" borderId="0" xfId="0" applyFont="1" applyFill="1"/>
    <xf numFmtId="49" fontId="50" fillId="0" borderId="21" xfId="0" applyNumberFormat="1" applyFont="1" applyFill="1" applyBorder="1" applyAlignment="1">
      <alignment horizontal="center"/>
    </xf>
    <xf numFmtId="165" fontId="49" fillId="0" borderId="23" xfId="0" applyNumberFormat="1" applyFont="1" applyFill="1" applyBorder="1" applyAlignment="1">
      <alignment horizontal="center"/>
    </xf>
    <xf numFmtId="165" fontId="49" fillId="0" borderId="24" xfId="0" applyNumberFormat="1" applyFont="1" applyFill="1" applyBorder="1" applyAlignment="1">
      <alignment horizontal="center"/>
    </xf>
    <xf numFmtId="165" fontId="50" fillId="0" borderId="32" xfId="0" applyNumberFormat="1" applyFont="1" applyFill="1" applyBorder="1" applyAlignment="1">
      <alignment horizontal="center" vertical="top" wrapText="1"/>
    </xf>
    <xf numFmtId="165" fontId="50" fillId="0" borderId="33" xfId="0" applyNumberFormat="1" applyFont="1" applyFill="1" applyBorder="1" applyAlignment="1">
      <alignment horizontal="center" vertical="top" wrapText="1"/>
    </xf>
    <xf numFmtId="0" fontId="50" fillId="0" borderId="55" xfId="0" applyFont="1" applyFill="1" applyBorder="1" applyAlignment="1">
      <alignment vertical="center" wrapText="1"/>
    </xf>
    <xf numFmtId="0" fontId="51" fillId="0" borderId="9" xfId="0" applyFont="1" applyFill="1" applyBorder="1" applyAlignment="1">
      <alignment horizontal="center"/>
    </xf>
    <xf numFmtId="0" fontId="51" fillId="0" borderId="0" xfId="84" applyFont="1" applyFill="1" applyAlignment="1">
      <alignment vertical="center"/>
    </xf>
    <xf numFmtId="0" fontId="51" fillId="0" borderId="0" xfId="84" applyFont="1" applyFill="1" applyAlignment="1">
      <alignment vertical="center" wrapText="1"/>
    </xf>
    <xf numFmtId="0" fontId="51" fillId="0" borderId="45" xfId="84" applyFont="1" applyFill="1" applyBorder="1" applyAlignment="1">
      <alignment horizontal="center" vertical="center" wrapText="1"/>
    </xf>
    <xf numFmtId="0" fontId="51" fillId="0" borderId="20" xfId="84" applyFont="1" applyFill="1" applyBorder="1" applyAlignment="1">
      <alignment horizontal="center" vertical="center" wrapText="1"/>
    </xf>
    <xf numFmtId="0" fontId="51" fillId="0" borderId="0" xfId="84" applyFont="1" applyFill="1" applyBorder="1" applyAlignment="1">
      <alignment vertical="center" wrapText="1"/>
    </xf>
    <xf numFmtId="0" fontId="51" fillId="0" borderId="0" xfId="84" applyFont="1" applyFill="1" applyBorder="1" applyAlignment="1">
      <alignment vertical="center"/>
    </xf>
    <xf numFmtId="0" fontId="51" fillId="0" borderId="9" xfId="84" applyFont="1" applyFill="1" applyBorder="1" applyAlignment="1">
      <alignment vertical="center" wrapText="1"/>
    </xf>
    <xf numFmtId="0" fontId="51" fillId="0" borderId="36" xfId="84" applyFont="1" applyFill="1" applyBorder="1" applyAlignment="1">
      <alignment vertical="center" wrapText="1"/>
    </xf>
    <xf numFmtId="0" fontId="51" fillId="0" borderId="30" xfId="84" applyFont="1" applyFill="1" applyBorder="1" applyAlignment="1">
      <alignment vertical="center" wrapText="1"/>
    </xf>
    <xf numFmtId="0" fontId="51" fillId="0" borderId="46" xfId="0" applyFont="1" applyFill="1" applyBorder="1" applyAlignment="1">
      <alignment horizontal="center"/>
    </xf>
    <xf numFmtId="0" fontId="51" fillId="0" borderId="30" xfId="0" applyFont="1" applyFill="1" applyBorder="1" applyAlignment="1">
      <alignment horizontal="center"/>
    </xf>
    <xf numFmtId="0" fontId="53" fillId="0" borderId="0" xfId="84" applyFont="1" applyFill="1" applyAlignment="1">
      <alignment vertical="center"/>
    </xf>
    <xf numFmtId="0" fontId="53" fillId="0" borderId="0" xfId="84" applyFont="1" applyFill="1" applyAlignment="1">
      <alignment horizontal="left" vertical="center"/>
    </xf>
    <xf numFmtId="0" fontId="53" fillId="0" borderId="0" xfId="84" applyFont="1" applyFill="1" applyBorder="1" applyAlignment="1">
      <alignment vertical="center"/>
    </xf>
    <xf numFmtId="0" fontId="53" fillId="0" borderId="0" xfId="0" applyFont="1" applyFill="1" applyBorder="1"/>
    <xf numFmtId="0" fontId="53" fillId="0" borderId="0" xfId="0" applyFont="1" applyFill="1"/>
    <xf numFmtId="0" fontId="51" fillId="0" borderId="0" xfId="0" applyFont="1" applyFill="1" applyBorder="1"/>
    <xf numFmtId="0" fontId="51" fillId="0" borderId="0" xfId="0" applyFont="1" applyFill="1"/>
    <xf numFmtId="0" fontId="51" fillId="0" borderId="5" xfId="0" applyFont="1" applyFill="1" applyBorder="1" applyAlignment="1">
      <alignment horizontal="left"/>
    </xf>
    <xf numFmtId="0" fontId="51" fillId="0" borderId="0" xfId="0" applyFont="1" applyFill="1" applyBorder="1" applyAlignment="1">
      <alignment horizontal="left"/>
    </xf>
    <xf numFmtId="0" fontId="53" fillId="0" borderId="0" xfId="0" applyFont="1" applyFill="1" applyBorder="1" applyAlignment="1">
      <alignment horizontal="center"/>
    </xf>
    <xf numFmtId="0" fontId="51" fillId="0" borderId="34" xfId="0" applyFont="1" applyFill="1" applyBorder="1" applyAlignment="1">
      <alignment horizontal="center"/>
    </xf>
    <xf numFmtId="0" fontId="51" fillId="0" borderId="32" xfId="0" applyFont="1" applyFill="1" applyBorder="1" applyAlignment="1">
      <alignment horizontal="center"/>
    </xf>
    <xf numFmtId="49" fontId="51" fillId="0" borderId="15" xfId="0" applyNumberFormat="1" applyFont="1" applyFill="1" applyBorder="1" applyAlignment="1">
      <alignment horizontal="center" vertical="center"/>
    </xf>
    <xf numFmtId="0" fontId="51" fillId="0" borderId="57" xfId="0" applyFont="1" applyFill="1" applyBorder="1" applyAlignment="1">
      <alignment horizontal="center" vertical="center"/>
    </xf>
    <xf numFmtId="3" fontId="51" fillId="0" borderId="53" xfId="0" applyNumberFormat="1" applyFont="1" applyFill="1" applyBorder="1" applyAlignment="1">
      <alignment horizontal="center" vertical="center"/>
    </xf>
    <xf numFmtId="3" fontId="51" fillId="0" borderId="9" xfId="0" applyNumberFormat="1" applyFont="1" applyFill="1" applyBorder="1" applyAlignment="1">
      <alignment horizontal="center" vertical="center"/>
    </xf>
    <xf numFmtId="3" fontId="51" fillId="0" borderId="56" xfId="0" applyNumberFormat="1" applyFont="1" applyFill="1" applyBorder="1" applyAlignment="1">
      <alignment horizontal="center" vertical="center"/>
    </xf>
    <xf numFmtId="49" fontId="51" fillId="0" borderId="36" xfId="0" applyNumberFormat="1" applyFont="1" applyFill="1" applyBorder="1" applyAlignment="1">
      <alignment horizontal="center" vertical="center"/>
    </xf>
    <xf numFmtId="0" fontId="51" fillId="0" borderId="49" xfId="0" applyFont="1" applyFill="1" applyBorder="1" applyAlignment="1">
      <alignment horizontal="center" vertical="center"/>
    </xf>
    <xf numFmtId="0" fontId="51" fillId="0" borderId="65" xfId="0" applyFont="1" applyFill="1" applyBorder="1" applyAlignment="1">
      <alignment horizontal="center" vertical="center"/>
    </xf>
    <xf numFmtId="3" fontId="51" fillId="0" borderId="77" xfId="0" applyNumberFormat="1" applyFont="1" applyFill="1" applyBorder="1" applyAlignment="1">
      <alignment horizontal="center" vertical="center"/>
    </xf>
    <xf numFmtId="3" fontId="51" fillId="0" borderId="30" xfId="0" applyNumberFormat="1" applyFont="1" applyFill="1" applyBorder="1" applyAlignment="1">
      <alignment horizontal="center" vertical="center"/>
    </xf>
    <xf numFmtId="3" fontId="51" fillId="0" borderId="78" xfId="0" applyNumberFormat="1" applyFont="1" applyFill="1" applyBorder="1" applyAlignment="1">
      <alignment horizontal="center" vertical="center"/>
    </xf>
    <xf numFmtId="3" fontId="51" fillId="0" borderId="42" xfId="0" applyNumberFormat="1" applyFont="1" applyFill="1" applyBorder="1" applyAlignment="1">
      <alignment horizontal="center" vertical="center"/>
    </xf>
    <xf numFmtId="3" fontId="51" fillId="0" borderId="52" xfId="0" applyNumberFormat="1" applyFont="1" applyFill="1" applyBorder="1" applyAlignment="1">
      <alignment horizontal="center" vertical="center"/>
    </xf>
    <xf numFmtId="0" fontId="51" fillId="0" borderId="9" xfId="0" applyFont="1" applyFill="1" applyBorder="1" applyAlignment="1">
      <alignment vertical="center" wrapText="1"/>
    </xf>
    <xf numFmtId="0" fontId="50" fillId="0" borderId="16" xfId="0" applyFont="1" applyFill="1" applyBorder="1" applyAlignment="1">
      <alignment horizontal="center"/>
    </xf>
    <xf numFmtId="0" fontId="51" fillId="0" borderId="9" xfId="0" applyFont="1" applyFill="1" applyBorder="1" applyAlignment="1">
      <alignment horizontal="center"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/>
    </xf>
    <xf numFmtId="0" fontId="51" fillId="0" borderId="16" xfId="0" applyFont="1" applyFill="1" applyBorder="1" applyAlignment="1">
      <alignment horizontal="center" vertical="center" wrapText="1"/>
    </xf>
    <xf numFmtId="49" fontId="51" fillId="0" borderId="9" xfId="0" applyNumberFormat="1" applyFont="1" applyFill="1" applyBorder="1" applyAlignment="1">
      <alignment horizontal="center" vertical="center" wrapText="1"/>
    </xf>
    <xf numFmtId="0" fontId="51" fillId="0" borderId="82" xfId="0" applyFont="1" applyFill="1" applyBorder="1" applyAlignment="1">
      <alignment horizontal="center" vertical="center" wrapText="1"/>
    </xf>
    <xf numFmtId="0" fontId="51" fillId="0" borderId="83" xfId="0" applyFont="1" applyFill="1" applyBorder="1" applyAlignment="1">
      <alignment horizontal="center" vertical="center" wrapText="1"/>
    </xf>
    <xf numFmtId="0" fontId="51" fillId="0" borderId="28" xfId="0" applyFont="1" applyFill="1" applyBorder="1" applyAlignment="1">
      <alignment horizontal="center" vertical="center" wrapText="1"/>
    </xf>
    <xf numFmtId="0" fontId="51" fillId="0" borderId="84" xfId="0" applyFont="1" applyFill="1" applyBorder="1" applyAlignment="1">
      <alignment horizontal="center" vertical="center" wrapText="1"/>
    </xf>
    <xf numFmtId="0" fontId="56" fillId="0" borderId="9" xfId="0" applyFont="1" applyFill="1" applyBorder="1" applyAlignment="1">
      <alignment horizontal="center" vertical="center" wrapText="1"/>
    </xf>
    <xf numFmtId="9" fontId="55" fillId="0" borderId="39" xfId="134" applyFont="1" applyFill="1" applyBorder="1" applyAlignment="1">
      <alignment horizontal="center" vertical="center" wrapText="1"/>
    </xf>
    <xf numFmtId="9" fontId="51" fillId="0" borderId="9" xfId="0" applyNumberFormat="1" applyFont="1" applyFill="1" applyBorder="1" applyAlignment="1">
      <alignment horizontal="center" vertical="center" wrapText="1"/>
    </xf>
    <xf numFmtId="3" fontId="51" fillId="0" borderId="41" xfId="0" applyNumberFormat="1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center"/>
    </xf>
    <xf numFmtId="0" fontId="55" fillId="0" borderId="0" xfId="0" applyFont="1" applyFill="1"/>
    <xf numFmtId="0" fontId="53" fillId="0" borderId="0" xfId="0" applyFont="1" applyFill="1" applyAlignment="1">
      <alignment horizontal="left"/>
    </xf>
    <xf numFmtId="0" fontId="51" fillId="0" borderId="9" xfId="0" applyFont="1" applyFill="1" applyBorder="1" applyAlignment="1">
      <alignment horizontal="left" vertical="center" wrapText="1"/>
    </xf>
    <xf numFmtId="9" fontId="55" fillId="0" borderId="9" xfId="0" applyNumberFormat="1" applyFont="1" applyFill="1" applyBorder="1" applyAlignment="1">
      <alignment horizontal="center" vertical="center" wrapText="1"/>
    </xf>
    <xf numFmtId="0" fontId="55" fillId="0" borderId="9" xfId="0" applyFont="1" applyFill="1" applyBorder="1" applyAlignment="1">
      <alignment horizontal="center" vertical="center" wrapText="1"/>
    </xf>
    <xf numFmtId="0" fontId="55" fillId="0" borderId="9" xfId="0" applyFont="1" applyFill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53" fillId="0" borderId="0" xfId="0" applyFont="1" applyFill="1" applyAlignment="1"/>
    <xf numFmtId="0" fontId="54" fillId="0" borderId="0" xfId="0" applyFont="1" applyFill="1"/>
    <xf numFmtId="0" fontId="55" fillId="0" borderId="0" xfId="0" applyFont="1" applyFill="1" applyAlignment="1">
      <alignment vertical="center" wrapText="1"/>
    </xf>
    <xf numFmtId="0" fontId="57" fillId="0" borderId="0" xfId="0" applyFont="1" applyFill="1"/>
    <xf numFmtId="0" fontId="58" fillId="0" borderId="0" xfId="0" applyFont="1" applyFill="1"/>
    <xf numFmtId="0" fontId="58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49" fontId="50" fillId="0" borderId="23" xfId="0" applyNumberFormat="1" applyFont="1" applyFill="1" applyBorder="1" applyAlignment="1">
      <alignment horizontal="center" vertical="center"/>
    </xf>
    <xf numFmtId="49" fontId="50" fillId="0" borderId="24" xfId="0" applyNumberFormat="1" applyFont="1" applyFill="1" applyBorder="1" applyAlignment="1">
      <alignment horizontal="center" vertical="center"/>
    </xf>
    <xf numFmtId="165" fontId="49" fillId="0" borderId="34" xfId="0" applyNumberFormat="1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0" fillId="0" borderId="0" xfId="0" applyFont="1" applyFill="1" applyBorder="1" applyAlignment="1">
      <alignment horizontal="center" vertical="center"/>
    </xf>
    <xf numFmtId="165" fontId="50" fillId="0" borderId="0" xfId="0" applyNumberFormat="1" applyFont="1" applyFill="1" applyBorder="1" applyAlignment="1">
      <alignment horizontal="center" vertical="center"/>
    </xf>
    <xf numFmtId="0" fontId="51" fillId="0" borderId="45" xfId="0" applyFont="1" applyFill="1" applyBorder="1" applyAlignment="1">
      <alignment horizontal="center"/>
    </xf>
    <xf numFmtId="3" fontId="51" fillId="0" borderId="49" xfId="0" applyNumberFormat="1" applyFont="1" applyFill="1" applyBorder="1" applyAlignment="1">
      <alignment horizontal="center" vertical="center"/>
    </xf>
    <xf numFmtId="3" fontId="51" fillId="0" borderId="36" xfId="0" applyNumberFormat="1" applyFont="1" applyFill="1" applyBorder="1" applyAlignment="1">
      <alignment horizontal="center" vertical="center"/>
    </xf>
    <xf numFmtId="3" fontId="51" fillId="0" borderId="50" xfId="0" applyNumberFormat="1" applyFont="1" applyFill="1" applyBorder="1" applyAlignment="1">
      <alignment horizontal="center" vertical="center"/>
    </xf>
    <xf numFmtId="0" fontId="50" fillId="0" borderId="43" xfId="0" applyFont="1" applyFill="1" applyBorder="1" applyAlignment="1">
      <alignment horizontal="center" vertical="center"/>
    </xf>
    <xf numFmtId="0" fontId="51" fillId="0" borderId="9" xfId="0" applyFont="1" applyFill="1" applyBorder="1" applyAlignment="1">
      <alignment horizontal="center" vertical="center" wrapText="1"/>
    </xf>
    <xf numFmtId="0" fontId="52" fillId="0" borderId="43" xfId="0" applyFont="1" applyFill="1" applyBorder="1" applyAlignment="1">
      <alignment horizontal="center" vertical="center"/>
    </xf>
    <xf numFmtId="3" fontId="51" fillId="0" borderId="15" xfId="0" applyNumberFormat="1" applyFont="1" applyFill="1" applyBorder="1" applyAlignment="1">
      <alignment horizontal="center" vertical="center" wrapText="1"/>
    </xf>
    <xf numFmtId="0" fontId="51" fillId="0" borderId="20" xfId="84" applyFont="1" applyFill="1" applyBorder="1" applyAlignment="1">
      <alignment horizontal="center" vertical="center" wrapText="1"/>
    </xf>
    <xf numFmtId="165" fontId="59" fillId="0" borderId="33" xfId="0" applyNumberFormat="1" applyFont="1" applyFill="1" applyBorder="1" applyAlignment="1">
      <alignment horizontal="center" vertical="top" wrapText="1"/>
    </xf>
    <xf numFmtId="0" fontId="51" fillId="0" borderId="9" xfId="0" applyFont="1" applyFill="1" applyBorder="1" applyAlignment="1">
      <alignment horizontal="center" vertical="center" wrapText="1"/>
    </xf>
    <xf numFmtId="0" fontId="6" fillId="0" borderId="0" xfId="0" applyFont="1"/>
    <xf numFmtId="165" fontId="6" fillId="33" borderId="23" xfId="0" applyNumberFormat="1" applyFont="1" applyFill="1" applyBorder="1" applyAlignment="1">
      <alignment horizontal="center"/>
    </xf>
    <xf numFmtId="165" fontId="6" fillId="34" borderId="24" xfId="0" applyNumberFormat="1" applyFont="1" applyFill="1" applyBorder="1" applyAlignment="1">
      <alignment horizontal="center"/>
    </xf>
    <xf numFmtId="0" fontId="60" fillId="0" borderId="37" xfId="0" applyFont="1" applyBorder="1" applyAlignment="1">
      <alignment horizontal="center"/>
    </xf>
    <xf numFmtId="0" fontId="60" fillId="0" borderId="59" xfId="0" applyFont="1" applyBorder="1" applyAlignment="1">
      <alignment horizontal="center"/>
    </xf>
    <xf numFmtId="0" fontId="6" fillId="0" borderId="81" xfId="0" applyFont="1" applyFill="1" applyBorder="1" applyAlignment="1">
      <alignment horizontal="center"/>
    </xf>
    <xf numFmtId="165" fontId="60" fillId="33" borderId="38" xfId="0" applyNumberFormat="1" applyFont="1" applyFill="1" applyBorder="1" applyAlignment="1">
      <alignment horizontal="center" vertical="top" wrapText="1"/>
    </xf>
    <xf numFmtId="49" fontId="51" fillId="0" borderId="21" xfId="0" applyNumberFormat="1" applyFont="1" applyFill="1" applyBorder="1" applyAlignment="1">
      <alignment horizontal="center" vertical="center"/>
    </xf>
    <xf numFmtId="0" fontId="51" fillId="0" borderId="22" xfId="0" applyFont="1" applyFill="1" applyBorder="1" applyAlignment="1">
      <alignment horizontal="center" vertical="center"/>
    </xf>
    <xf numFmtId="0" fontId="51" fillId="0" borderId="61" xfId="0" applyFont="1" applyFill="1" applyBorder="1" applyAlignment="1">
      <alignment horizontal="center" vertical="center"/>
    </xf>
    <xf numFmtId="3" fontId="51" fillId="0" borderId="85" xfId="0" applyNumberFormat="1" applyFont="1" applyFill="1" applyBorder="1" applyAlignment="1">
      <alignment horizontal="center" vertical="center"/>
    </xf>
    <xf numFmtId="3" fontId="51" fillId="0" borderId="23" xfId="0" applyNumberFormat="1" applyFont="1" applyFill="1" applyBorder="1" applyAlignment="1">
      <alignment horizontal="center" vertical="center"/>
    </xf>
    <xf numFmtId="3" fontId="51" fillId="0" borderId="86" xfId="0" applyNumberFormat="1" applyFont="1" applyFill="1" applyBorder="1" applyAlignment="1">
      <alignment horizontal="center" vertical="center"/>
    </xf>
    <xf numFmtId="3" fontId="51" fillId="0" borderId="62" xfId="0" applyNumberFormat="1" applyFont="1" applyFill="1" applyBorder="1" applyAlignment="1">
      <alignment horizontal="center" vertical="center"/>
    </xf>
    <xf numFmtId="3" fontId="51" fillId="0" borderId="22" xfId="0" applyNumberFormat="1" applyFont="1" applyFill="1" applyBorder="1" applyAlignment="1">
      <alignment horizontal="center" vertical="center"/>
    </xf>
    <xf numFmtId="3" fontId="51" fillId="0" borderId="21" xfId="0" applyNumberFormat="1" applyFont="1" applyFill="1" applyBorder="1" applyAlignment="1">
      <alignment horizontal="center" vertical="center"/>
    </xf>
    <xf numFmtId="3" fontId="51" fillId="0" borderId="24" xfId="0" applyNumberFormat="1" applyFont="1" applyFill="1" applyBorder="1" applyAlignment="1">
      <alignment horizontal="center" vertical="center"/>
    </xf>
    <xf numFmtId="3" fontId="51" fillId="0" borderId="87" xfId="0" applyNumberFormat="1" applyFont="1" applyFill="1" applyBorder="1" applyAlignment="1">
      <alignment horizontal="center" vertical="center"/>
    </xf>
    <xf numFmtId="0" fontId="61" fillId="33" borderId="16" xfId="0" applyFont="1" applyFill="1" applyBorder="1" applyAlignment="1">
      <alignment horizontal="center" vertical="center" wrapText="1"/>
    </xf>
    <xf numFmtId="0" fontId="60" fillId="0" borderId="0" xfId="0" applyFont="1"/>
    <xf numFmtId="0" fontId="61" fillId="33" borderId="9" xfId="0" applyFont="1" applyFill="1" applyBorder="1" applyAlignment="1">
      <alignment horizontal="center" vertical="center" wrapText="1"/>
    </xf>
    <xf numFmtId="0" fontId="55" fillId="0" borderId="9" xfId="0" applyFont="1" applyFill="1" applyBorder="1"/>
    <xf numFmtId="0" fontId="51" fillId="0" borderId="9" xfId="0" applyFont="1" applyFill="1" applyBorder="1"/>
    <xf numFmtId="0" fontId="56" fillId="0" borderId="9" xfId="0" applyFont="1" applyFill="1" applyBorder="1" applyAlignment="1">
      <alignment horizontal="left"/>
    </xf>
    <xf numFmtId="0" fontId="53" fillId="0" borderId="9" xfId="0" applyFont="1" applyFill="1" applyBorder="1" applyAlignment="1">
      <alignment horizontal="left"/>
    </xf>
    <xf numFmtId="0" fontId="51" fillId="0" borderId="9" xfId="0" applyFont="1" applyFill="1" applyBorder="1" applyAlignment="1">
      <alignment horizontal="left"/>
    </xf>
    <xf numFmtId="0" fontId="60" fillId="0" borderId="9" xfId="0" applyFont="1" applyFill="1" applyBorder="1" applyAlignment="1">
      <alignment horizontal="center"/>
    </xf>
    <xf numFmtId="0" fontId="62" fillId="0" borderId="9" xfId="0" applyFont="1" applyFill="1" applyBorder="1" applyAlignment="1">
      <alignment horizontal="center"/>
    </xf>
    <xf numFmtId="0" fontId="60" fillId="0" borderId="9" xfId="0" applyFont="1" applyBorder="1"/>
    <xf numFmtId="9" fontId="55" fillId="0" borderId="9" xfId="0" applyNumberFormat="1" applyFont="1" applyFill="1" applyBorder="1" applyAlignment="1">
      <alignment horizontal="center"/>
    </xf>
    <xf numFmtId="3" fontId="6" fillId="0" borderId="51" xfId="0" applyNumberFormat="1" applyFont="1" applyFill="1" applyBorder="1" applyAlignment="1">
      <alignment horizontal="center" vertical="center"/>
    </xf>
    <xf numFmtId="0" fontId="60" fillId="0" borderId="9" xfId="0" applyFont="1" applyFill="1" applyBorder="1"/>
    <xf numFmtId="0" fontId="55" fillId="0" borderId="9" xfId="0" applyFont="1" applyFill="1" applyBorder="1" applyAlignment="1"/>
    <xf numFmtId="3" fontId="63" fillId="0" borderId="41" xfId="0" applyNumberFormat="1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15" xfId="0" applyFont="1" applyFill="1" applyBorder="1" applyAlignment="1">
      <alignment horizontal="center" vertical="center" wrapText="1"/>
    </xf>
    <xf numFmtId="0" fontId="51" fillId="0" borderId="21" xfId="84" applyFont="1" applyFill="1" applyBorder="1" applyAlignment="1">
      <alignment vertical="center" wrapText="1"/>
    </xf>
    <xf numFmtId="0" fontId="51" fillId="0" borderId="23" xfId="84" applyFont="1" applyFill="1" applyBorder="1" applyAlignment="1">
      <alignment vertical="center" wrapText="1"/>
    </xf>
    <xf numFmtId="0" fontId="51" fillId="0" borderId="20" xfId="84" applyFont="1" applyFill="1" applyBorder="1" applyAlignment="1">
      <alignment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horizontal="center" vertical="center" wrapText="1"/>
    </xf>
    <xf numFmtId="0" fontId="61" fillId="33" borderId="0" xfId="0" applyFont="1" applyFill="1" applyBorder="1" applyAlignment="1">
      <alignment horizontal="center" vertical="center" wrapText="1"/>
    </xf>
    <xf numFmtId="3" fontId="51" fillId="0" borderId="15" xfId="0" applyNumberFormat="1" applyFont="1" applyFill="1" applyBorder="1" applyAlignment="1">
      <alignment vertical="center" wrapText="1"/>
    </xf>
    <xf numFmtId="3" fontId="51" fillId="0" borderId="41" xfId="0" applyNumberFormat="1" applyFont="1" applyFill="1" applyBorder="1" applyAlignment="1">
      <alignment vertical="center" wrapText="1"/>
    </xf>
    <xf numFmtId="0" fontId="51" fillId="0" borderId="9" xfId="0" applyFont="1" applyFill="1" applyBorder="1" applyAlignment="1"/>
    <xf numFmtId="0" fontId="51" fillId="0" borderId="16" xfId="0" applyFont="1" applyFill="1" applyBorder="1" applyAlignment="1">
      <alignment vertical="center" wrapText="1"/>
    </xf>
    <xf numFmtId="0" fontId="51" fillId="0" borderId="58" xfId="0" applyFont="1" applyFill="1" applyBorder="1" applyAlignment="1">
      <alignment vertical="center" wrapText="1"/>
    </xf>
    <xf numFmtId="0" fontId="49" fillId="0" borderId="9" xfId="0" applyFont="1" applyFill="1" applyBorder="1" applyAlignment="1">
      <alignment horizontal="center"/>
    </xf>
    <xf numFmtId="0" fontId="50" fillId="0" borderId="20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/>
    </xf>
    <xf numFmtId="0" fontId="65" fillId="0" borderId="0" xfId="0" applyFont="1" applyFill="1" applyBorder="1" applyAlignment="1"/>
    <xf numFmtId="0" fontId="65" fillId="0" borderId="0" xfId="0" applyFont="1" applyFill="1" applyBorder="1" applyAlignment="1">
      <alignment horizontal="center"/>
    </xf>
    <xf numFmtId="0" fontId="64" fillId="0" borderId="0" xfId="0" applyFont="1" applyFill="1" applyAlignment="1">
      <alignment horizontal="center"/>
    </xf>
    <xf numFmtId="0" fontId="64" fillId="0" borderId="25" xfId="0" applyFont="1" applyFill="1" applyBorder="1" applyAlignment="1">
      <alignment horizontal="center"/>
    </xf>
    <xf numFmtId="0" fontId="65" fillId="0" borderId="18" xfId="0" applyFont="1" applyFill="1" applyBorder="1" applyAlignment="1"/>
    <xf numFmtId="0" fontId="64" fillId="0" borderId="18" xfId="0" applyFont="1" applyFill="1" applyBorder="1" applyAlignment="1">
      <alignment horizontal="center"/>
    </xf>
    <xf numFmtId="0" fontId="65" fillId="0" borderId="18" xfId="0" applyFont="1" applyFill="1" applyBorder="1" applyAlignment="1">
      <alignment horizontal="center"/>
    </xf>
    <xf numFmtId="0" fontId="65" fillId="0" borderId="26" xfId="0" applyFont="1" applyFill="1" applyBorder="1" applyAlignment="1">
      <alignment horizontal="center"/>
    </xf>
    <xf numFmtId="0" fontId="65" fillId="0" borderId="29" xfId="0" applyFont="1" applyFill="1" applyBorder="1" applyAlignment="1">
      <alignment horizontal="center"/>
    </xf>
    <xf numFmtId="0" fontId="64" fillId="0" borderId="15" xfId="0" applyFont="1" applyFill="1" applyBorder="1" applyAlignment="1">
      <alignment horizontal="center"/>
    </xf>
    <xf numFmtId="0" fontId="65" fillId="0" borderId="58" xfId="0" applyFont="1" applyFill="1" applyBorder="1" applyAlignment="1"/>
    <xf numFmtId="0" fontId="65" fillId="0" borderId="39" xfId="0" applyFont="1" applyFill="1" applyBorder="1" applyAlignment="1"/>
    <xf numFmtId="0" fontId="64" fillId="0" borderId="9" xfId="0" applyFont="1" applyFill="1" applyBorder="1" applyAlignment="1">
      <alignment horizontal="center"/>
    </xf>
    <xf numFmtId="49" fontId="65" fillId="0" borderId="28" xfId="0" applyNumberFormat="1" applyFont="1" applyFill="1" applyBorder="1" applyAlignment="1">
      <alignment horizontal="center"/>
    </xf>
    <xf numFmtId="0" fontId="65" fillId="0" borderId="9" xfId="0" applyFont="1" applyFill="1" applyBorder="1" applyAlignment="1">
      <alignment horizontal="center"/>
    </xf>
    <xf numFmtId="49" fontId="64" fillId="0" borderId="23" xfId="0" applyNumberFormat="1" applyFont="1" applyFill="1" applyBorder="1" applyAlignment="1">
      <alignment horizontal="center" vertical="center"/>
    </xf>
    <xf numFmtId="49" fontId="64" fillId="0" borderId="24" xfId="0" applyNumberFormat="1" applyFont="1" applyFill="1" applyBorder="1" applyAlignment="1">
      <alignment horizontal="center" vertical="center"/>
    </xf>
    <xf numFmtId="0" fontId="64" fillId="0" borderId="20" xfId="0" applyFont="1" applyFill="1" applyBorder="1" applyAlignment="1">
      <alignment horizontal="center" vertical="center"/>
    </xf>
    <xf numFmtId="0" fontId="64" fillId="0" borderId="20" xfId="0" applyFont="1" applyFill="1" applyBorder="1" applyAlignment="1">
      <alignment horizontal="center" vertical="center" wrapText="1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left"/>
    </xf>
    <xf numFmtId="165" fontId="65" fillId="33" borderId="9" xfId="0" applyNumberFormat="1" applyFont="1" applyFill="1" applyBorder="1" applyAlignment="1">
      <alignment horizontal="center"/>
    </xf>
    <xf numFmtId="165" fontId="65" fillId="0" borderId="28" xfId="0" applyNumberFormat="1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165" fontId="66" fillId="0" borderId="9" xfId="0" applyNumberFormat="1" applyFont="1" applyFill="1" applyBorder="1" applyAlignment="1">
      <alignment horizontal="center"/>
    </xf>
    <xf numFmtId="165" fontId="65" fillId="0" borderId="9" xfId="0" applyNumberFormat="1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 wrapText="1"/>
    </xf>
    <xf numFmtId="165" fontId="66" fillId="0" borderId="28" xfId="0" applyNumberFormat="1" applyFont="1" applyFill="1" applyBorder="1" applyAlignment="1">
      <alignment horizontal="center"/>
    </xf>
    <xf numFmtId="0" fontId="64" fillId="0" borderId="16" xfId="0" applyFont="1" applyFill="1" applyBorder="1" applyAlignment="1">
      <alignment horizontal="center"/>
    </xf>
    <xf numFmtId="165" fontId="64" fillId="0" borderId="9" xfId="0" applyNumberFormat="1" applyFont="1" applyFill="1" applyBorder="1" applyAlignment="1">
      <alignment horizontal="center"/>
    </xf>
    <xf numFmtId="165" fontId="68" fillId="33" borderId="32" xfId="0" applyNumberFormat="1" applyFont="1" applyFill="1" applyBorder="1" applyAlignment="1">
      <alignment horizontal="center" vertical="top" wrapText="1"/>
    </xf>
    <xf numFmtId="165" fontId="67" fillId="0" borderId="28" xfId="0" applyNumberFormat="1" applyFont="1" applyFill="1" applyBorder="1" applyAlignment="1">
      <alignment horizontal="center"/>
    </xf>
    <xf numFmtId="0" fontId="64" fillId="0" borderId="37" xfId="0" applyFont="1" applyBorder="1" applyAlignment="1">
      <alignment horizontal="center"/>
    </xf>
    <xf numFmtId="0" fontId="64" fillId="0" borderId="59" xfId="0" applyFont="1" applyBorder="1" applyAlignment="1">
      <alignment horizontal="center"/>
    </xf>
    <xf numFmtId="165" fontId="68" fillId="33" borderId="38" xfId="0" applyNumberFormat="1" applyFont="1" applyFill="1" applyBorder="1" applyAlignment="1">
      <alignment horizontal="center" vertical="top" wrapText="1"/>
    </xf>
    <xf numFmtId="165" fontId="64" fillId="0" borderId="30" xfId="0" applyNumberFormat="1" applyFont="1" applyFill="1" applyBorder="1" applyAlignment="1">
      <alignment horizontal="center"/>
    </xf>
    <xf numFmtId="165" fontId="64" fillId="0" borderId="0" xfId="0" applyNumberFormat="1" applyFont="1" applyFill="1" applyBorder="1" applyAlignment="1">
      <alignment wrapText="1"/>
    </xf>
    <xf numFmtId="165" fontId="64" fillId="0" borderId="0" xfId="0" applyNumberFormat="1" applyFont="1" applyFill="1" applyBorder="1" applyAlignment="1">
      <alignment horizontal="center"/>
    </xf>
    <xf numFmtId="164" fontId="64" fillId="0" borderId="0" xfId="136" applyFont="1" applyFill="1" applyBorder="1" applyAlignment="1">
      <alignment horizontal="center"/>
    </xf>
    <xf numFmtId="0" fontId="65" fillId="0" borderId="0" xfId="0" applyFont="1" applyFill="1" applyAlignment="1">
      <alignment horizontal="center"/>
    </xf>
    <xf numFmtId="0" fontId="65" fillId="0" borderId="0" xfId="0" applyFont="1" applyFill="1"/>
    <xf numFmtId="0" fontId="64" fillId="0" borderId="9" xfId="0" applyFont="1" applyFill="1" applyBorder="1"/>
    <xf numFmtId="0" fontId="65" fillId="0" borderId="9" xfId="0" applyFont="1" applyFill="1" applyBorder="1"/>
    <xf numFmtId="3" fontId="63" fillId="0" borderId="15" xfId="0" applyNumberFormat="1" applyFont="1" applyFill="1" applyBorder="1" applyAlignment="1">
      <alignment horizontal="center" vertical="center"/>
    </xf>
    <xf numFmtId="3" fontId="63" fillId="0" borderId="9" xfId="0" applyNumberFormat="1" applyFont="1" applyFill="1" applyBorder="1" applyAlignment="1">
      <alignment horizontal="center" vertical="center"/>
    </xf>
    <xf numFmtId="3" fontId="63" fillId="0" borderId="28" xfId="0" applyNumberFormat="1" applyFont="1" applyFill="1" applyBorder="1" applyAlignment="1">
      <alignment horizontal="center" vertical="center"/>
    </xf>
    <xf numFmtId="3" fontId="63" fillId="0" borderId="39" xfId="0" applyNumberFormat="1" applyFont="1" applyFill="1" applyBorder="1" applyAlignment="1">
      <alignment horizontal="center" vertical="center"/>
    </xf>
    <xf numFmtId="3" fontId="63" fillId="0" borderId="56" xfId="0" applyNumberFormat="1" applyFont="1" applyFill="1" applyBorder="1" applyAlignment="1">
      <alignment horizontal="center" vertical="center"/>
    </xf>
    <xf numFmtId="0" fontId="69" fillId="0" borderId="35" xfId="0" applyFont="1" applyFill="1" applyBorder="1" applyAlignment="1">
      <alignment horizontal="center"/>
    </xf>
    <xf numFmtId="165" fontId="70" fillId="33" borderId="32" xfId="0" applyNumberFormat="1" applyFont="1" applyFill="1" applyBorder="1" applyAlignment="1">
      <alignment horizontal="center" vertical="top" wrapText="1"/>
    </xf>
    <xf numFmtId="0" fontId="51" fillId="0" borderId="9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horizontal="center" vertical="center" wrapText="1"/>
    </xf>
    <xf numFmtId="165" fontId="72" fillId="33" borderId="32" xfId="0" applyNumberFormat="1" applyFont="1" applyFill="1" applyBorder="1" applyAlignment="1">
      <alignment horizontal="center" vertical="top" wrapText="1"/>
    </xf>
    <xf numFmtId="165" fontId="72" fillId="33" borderId="38" xfId="0" applyNumberFormat="1" applyFont="1" applyFill="1" applyBorder="1" applyAlignment="1">
      <alignment horizontal="center" vertical="top" wrapText="1"/>
    </xf>
    <xf numFmtId="0" fontId="50" fillId="0" borderId="9" xfId="0" applyFont="1" applyFill="1" applyBorder="1" applyAlignment="1">
      <alignment horizontal="center"/>
    </xf>
    <xf numFmtId="0" fontId="49" fillId="0" borderId="9" xfId="0" applyFont="1" applyFill="1" applyBorder="1" applyAlignment="1">
      <alignment horizontal="center"/>
    </xf>
    <xf numFmtId="0" fontId="60" fillId="33" borderId="16" xfId="0" applyFont="1" applyFill="1" applyBorder="1" applyAlignment="1">
      <alignment horizontal="left"/>
    </xf>
    <xf numFmtId="0" fontId="60" fillId="33" borderId="58" xfId="0" applyFont="1" applyFill="1" applyBorder="1" applyAlignment="1">
      <alignment horizontal="left"/>
    </xf>
    <xf numFmtId="0" fontId="60" fillId="33" borderId="39" xfId="0" applyFont="1" applyFill="1" applyBorder="1" applyAlignment="1">
      <alignment horizontal="left"/>
    </xf>
    <xf numFmtId="0" fontId="50" fillId="0" borderId="16" xfId="0" applyFont="1" applyFill="1" applyBorder="1" applyAlignment="1">
      <alignment horizontal="center"/>
    </xf>
    <xf numFmtId="0" fontId="50" fillId="0" borderId="51" xfId="0" applyFont="1" applyFill="1" applyBorder="1" applyAlignment="1">
      <alignment horizontal="center"/>
    </xf>
    <xf numFmtId="0" fontId="50" fillId="0" borderId="61" xfId="0" applyFont="1" applyFill="1" applyBorder="1" applyAlignment="1">
      <alignment horizontal="center" vertical="center"/>
    </xf>
    <xf numFmtId="0" fontId="50" fillId="0" borderId="62" xfId="0" applyFont="1" applyFill="1" applyBorder="1" applyAlignment="1">
      <alignment horizontal="center" vertical="center"/>
    </xf>
    <xf numFmtId="0" fontId="50" fillId="0" borderId="19" xfId="0" applyFont="1" applyFill="1" applyBorder="1" applyAlignment="1">
      <alignment horizontal="center" vertical="center"/>
    </xf>
    <xf numFmtId="0" fontId="50" fillId="0" borderId="55" xfId="0" applyFont="1" applyFill="1" applyBorder="1" applyAlignment="1">
      <alignment horizontal="center" vertical="center"/>
    </xf>
    <xf numFmtId="0" fontId="50" fillId="0" borderId="63" xfId="0" applyFont="1" applyFill="1" applyBorder="1" applyAlignment="1">
      <alignment horizontal="center" vertical="center"/>
    </xf>
    <xf numFmtId="0" fontId="50" fillId="0" borderId="48" xfId="0" applyFont="1" applyFill="1" applyBorder="1" applyAlignment="1">
      <alignment horizontal="center" vertical="center"/>
    </xf>
    <xf numFmtId="0" fontId="50" fillId="0" borderId="58" xfId="0" applyFont="1" applyFill="1" applyBorder="1" applyAlignment="1">
      <alignment horizontal="center"/>
    </xf>
    <xf numFmtId="0" fontId="50" fillId="0" borderId="16" xfId="0" applyFont="1" applyFill="1" applyBorder="1" applyAlignment="1">
      <alignment horizontal="center" vertical="center"/>
    </xf>
    <xf numFmtId="0" fontId="50" fillId="0" borderId="39" xfId="0" applyFont="1" applyFill="1" applyBorder="1" applyAlignment="1">
      <alignment horizontal="center" vertical="center"/>
    </xf>
    <xf numFmtId="0" fontId="50" fillId="0" borderId="60" xfId="0" applyFont="1" applyFill="1" applyBorder="1" applyAlignment="1">
      <alignment horizontal="center" vertical="center"/>
    </xf>
    <xf numFmtId="0" fontId="50" fillId="0" borderId="44" xfId="0" applyFont="1" applyFill="1" applyBorder="1" applyAlignment="1">
      <alignment horizontal="center" vertical="center"/>
    </xf>
    <xf numFmtId="0" fontId="50" fillId="0" borderId="37" xfId="0" applyFont="1" applyFill="1" applyBorder="1" applyAlignment="1">
      <alignment horizontal="center"/>
    </xf>
    <xf numFmtId="0" fontId="50" fillId="0" borderId="59" xfId="0" applyFont="1" applyFill="1" applyBorder="1" applyAlignment="1">
      <alignment horizontal="center"/>
    </xf>
    <xf numFmtId="0" fontId="60" fillId="0" borderId="37" xfId="0" applyFont="1" applyBorder="1" applyAlignment="1">
      <alignment horizontal="center"/>
    </xf>
    <xf numFmtId="0" fontId="60" fillId="0" borderId="38" xfId="0" applyFont="1" applyBorder="1" applyAlignment="1">
      <alignment horizontal="center"/>
    </xf>
    <xf numFmtId="0" fontId="50" fillId="0" borderId="64" xfId="0" applyFont="1" applyFill="1" applyBorder="1" applyAlignment="1">
      <alignment horizontal="center"/>
    </xf>
    <xf numFmtId="0" fontId="50" fillId="0" borderId="9" xfId="0" applyFont="1" applyFill="1" applyBorder="1" applyAlignment="1">
      <alignment horizontal="center" vertical="center" wrapText="1"/>
    </xf>
    <xf numFmtId="0" fontId="49" fillId="0" borderId="16" xfId="0" applyFont="1" applyFill="1" applyBorder="1" applyAlignment="1">
      <alignment horizontal="center"/>
    </xf>
    <xf numFmtId="0" fontId="49" fillId="0" borderId="39" xfId="0" applyFont="1" applyFill="1" applyBorder="1" applyAlignment="1">
      <alignment horizontal="center"/>
    </xf>
    <xf numFmtId="0" fontId="49" fillId="0" borderId="58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58" xfId="0" applyFont="1" applyFill="1" applyBorder="1" applyAlignment="1">
      <alignment horizontal="center"/>
    </xf>
    <xf numFmtId="0" fontId="65" fillId="0" borderId="39" xfId="0" applyFont="1" applyFill="1" applyBorder="1" applyAlignment="1">
      <alignment horizontal="center"/>
    </xf>
    <xf numFmtId="0" fontId="64" fillId="0" borderId="22" xfId="0" applyFont="1" applyFill="1" applyBorder="1" applyAlignment="1">
      <alignment horizontal="center" vertical="center" wrapText="1"/>
    </xf>
    <xf numFmtId="0" fontId="64" fillId="0" borderId="62" xfId="0" applyFont="1" applyFill="1" applyBorder="1" applyAlignment="1">
      <alignment horizontal="center" vertical="center" wrapText="1"/>
    </xf>
    <xf numFmtId="0" fontId="64" fillId="0" borderId="5" xfId="0" applyFont="1" applyFill="1" applyBorder="1" applyAlignment="1">
      <alignment horizontal="center" vertical="center" wrapText="1"/>
    </xf>
    <xf numFmtId="0" fontId="64" fillId="0" borderId="55" xfId="0" applyFont="1" applyFill="1" applyBorder="1" applyAlignment="1">
      <alignment horizontal="center" vertical="center" wrapText="1"/>
    </xf>
    <xf numFmtId="0" fontId="64" fillId="0" borderId="47" xfId="0" applyFont="1" applyFill="1" applyBorder="1" applyAlignment="1">
      <alignment horizontal="center" vertical="center" wrapText="1"/>
    </xf>
    <xf numFmtId="0" fontId="64" fillId="0" borderId="48" xfId="0" applyFont="1" applyFill="1" applyBorder="1" applyAlignment="1">
      <alignment horizontal="center" vertical="center" wrapText="1"/>
    </xf>
    <xf numFmtId="0" fontId="64" fillId="0" borderId="62" xfId="0" applyFont="1" applyFill="1" applyBorder="1" applyAlignment="1">
      <alignment horizontal="center" vertical="center"/>
    </xf>
    <xf numFmtId="0" fontId="64" fillId="0" borderId="55" xfId="0" applyFont="1" applyFill="1" applyBorder="1" applyAlignment="1">
      <alignment horizontal="center" vertical="center"/>
    </xf>
    <xf numFmtId="0" fontId="64" fillId="0" borderId="48" xfId="0" applyFont="1" applyFill="1" applyBorder="1" applyAlignment="1">
      <alignment horizontal="center" vertical="center"/>
    </xf>
    <xf numFmtId="0" fontId="64" fillId="0" borderId="23" xfId="0" applyFont="1" applyFill="1" applyBorder="1" applyAlignment="1">
      <alignment horizontal="center" vertical="center" wrapText="1"/>
    </xf>
    <xf numFmtId="0" fontId="64" fillId="0" borderId="20" xfId="0" applyFont="1" applyFill="1" applyBorder="1" applyAlignment="1">
      <alignment horizontal="center" vertical="center" wrapText="1"/>
    </xf>
    <xf numFmtId="0" fontId="64" fillId="0" borderId="43" xfId="0" applyFont="1" applyFill="1" applyBorder="1" applyAlignment="1">
      <alignment horizontal="center" vertical="center" wrapText="1"/>
    </xf>
    <xf numFmtId="0" fontId="64" fillId="0" borderId="60" xfId="0" applyFont="1" applyFill="1" applyBorder="1" applyAlignment="1">
      <alignment horizontal="center" vertical="center"/>
    </xf>
    <xf numFmtId="0" fontId="64" fillId="0" borderId="44" xfId="0" applyFont="1" applyFill="1" applyBorder="1" applyAlignment="1">
      <alignment horizontal="center" vertical="center"/>
    </xf>
    <xf numFmtId="0" fontId="64" fillId="0" borderId="37" xfId="0" applyFont="1" applyBorder="1" applyAlignment="1">
      <alignment horizontal="center"/>
    </xf>
    <xf numFmtId="0" fontId="64" fillId="0" borderId="38" xfId="0" applyFont="1" applyBorder="1" applyAlignment="1">
      <alignment horizontal="center"/>
    </xf>
    <xf numFmtId="0" fontId="64" fillId="0" borderId="65" xfId="0" applyFont="1" applyFill="1" applyBorder="1" applyAlignment="1">
      <alignment horizontal="center" vertical="center"/>
    </xf>
    <xf numFmtId="0" fontId="64" fillId="0" borderId="50" xfId="0" applyFont="1" applyFill="1" applyBorder="1" applyAlignment="1">
      <alignment horizontal="center" vertical="center"/>
    </xf>
    <xf numFmtId="0" fontId="64" fillId="0" borderId="23" xfId="0" applyFont="1" applyFill="1" applyBorder="1" applyAlignment="1">
      <alignment horizontal="center" vertical="center"/>
    </xf>
    <xf numFmtId="0" fontId="64" fillId="0" borderId="20" xfId="0" applyFont="1" applyFill="1" applyBorder="1" applyAlignment="1">
      <alignment horizontal="center" vertical="center"/>
    </xf>
    <xf numFmtId="0" fontId="64" fillId="0" borderId="43" xfId="0" applyFont="1" applyFill="1" applyBorder="1" applyAlignment="1">
      <alignment horizontal="center" vertical="center"/>
    </xf>
    <xf numFmtId="0" fontId="64" fillId="0" borderId="16" xfId="0" applyFont="1" applyFill="1" applyBorder="1" applyAlignment="1">
      <alignment horizontal="center"/>
    </xf>
    <xf numFmtId="0" fontId="64" fillId="0" borderId="39" xfId="0" applyFont="1" applyFill="1" applyBorder="1" applyAlignment="1">
      <alignment horizontal="center"/>
    </xf>
    <xf numFmtId="0" fontId="51" fillId="0" borderId="40" xfId="0" applyFont="1" applyFill="1" applyBorder="1" applyAlignment="1">
      <alignment horizontal="center" vertical="center" wrapText="1"/>
    </xf>
    <xf numFmtId="0" fontId="51" fillId="0" borderId="15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/>
    </xf>
    <xf numFmtId="0" fontId="51" fillId="0" borderId="46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 wrapText="1"/>
    </xf>
    <xf numFmtId="0" fontId="51" fillId="0" borderId="67" xfId="0" applyFont="1" applyFill="1" applyBorder="1" applyAlignment="1">
      <alignment horizontal="center" vertical="center" wrapText="1"/>
    </xf>
    <xf numFmtId="0" fontId="51" fillId="0" borderId="56" xfId="0" applyFont="1" applyFill="1" applyBorder="1" applyAlignment="1">
      <alignment horizontal="center" vertical="center" wrapText="1"/>
    </xf>
    <xf numFmtId="0" fontId="51" fillId="0" borderId="66" xfId="0" applyFont="1" applyFill="1" applyBorder="1" applyAlignment="1">
      <alignment horizontal="center" vertical="center" wrapText="1"/>
    </xf>
    <xf numFmtId="0" fontId="51" fillId="0" borderId="53" xfId="0" applyFont="1" applyFill="1" applyBorder="1" applyAlignment="1">
      <alignment horizontal="center" vertical="center" wrapText="1"/>
    </xf>
    <xf numFmtId="0" fontId="51" fillId="0" borderId="17" xfId="0" applyFont="1" applyFill="1" applyBorder="1" applyAlignment="1">
      <alignment horizontal="center" vertical="center" wrapText="1"/>
    </xf>
    <xf numFmtId="0" fontId="51" fillId="0" borderId="79" xfId="0" applyFont="1" applyFill="1" applyBorder="1" applyAlignment="1">
      <alignment horizontal="center" vertical="center" wrapText="1"/>
    </xf>
    <xf numFmtId="0" fontId="51" fillId="0" borderId="19" xfId="0" applyFont="1" applyFill="1" applyBorder="1" applyAlignment="1">
      <alignment horizontal="center" vertical="center" wrapText="1"/>
    </xf>
    <xf numFmtId="0" fontId="51" fillId="0" borderId="55" xfId="0" applyFont="1" applyFill="1" applyBorder="1" applyAlignment="1">
      <alignment horizontal="center" vertical="center" wrapText="1"/>
    </xf>
    <xf numFmtId="0" fontId="51" fillId="0" borderId="80" xfId="0" applyFont="1" applyFill="1" applyBorder="1" applyAlignment="1">
      <alignment horizontal="center" vertical="center" wrapText="1"/>
    </xf>
    <xf numFmtId="0" fontId="51" fillId="0" borderId="81" xfId="0" applyFont="1" applyFill="1" applyBorder="1" applyAlignment="1">
      <alignment horizontal="center" vertical="center" wrapText="1"/>
    </xf>
    <xf numFmtId="0" fontId="51" fillId="0" borderId="68" xfId="0" applyFont="1" applyFill="1" applyBorder="1" applyAlignment="1">
      <alignment horizontal="center"/>
    </xf>
    <xf numFmtId="0" fontId="51" fillId="0" borderId="73" xfId="0" applyFont="1" applyFill="1" applyBorder="1" applyAlignment="1">
      <alignment horizontal="center"/>
    </xf>
    <xf numFmtId="0" fontId="51" fillId="0" borderId="45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35" xfId="0" applyFont="1" applyFill="1" applyBorder="1" applyAlignment="1">
      <alignment horizontal="center" vertical="center" wrapText="1"/>
    </xf>
    <xf numFmtId="0" fontId="51" fillId="0" borderId="29" xfId="0" applyFont="1" applyFill="1" applyBorder="1" applyAlignment="1">
      <alignment horizontal="center"/>
    </xf>
    <xf numFmtId="0" fontId="51" fillId="0" borderId="16" xfId="0" applyFont="1" applyFill="1" applyBorder="1" applyAlignment="1">
      <alignment horizontal="center"/>
    </xf>
    <xf numFmtId="0" fontId="51" fillId="0" borderId="39" xfId="0" applyFont="1" applyFill="1" applyBorder="1" applyAlignment="1">
      <alignment horizontal="center"/>
    </xf>
    <xf numFmtId="0" fontId="51" fillId="0" borderId="51" xfId="0" applyFont="1" applyFill="1" applyBorder="1" applyAlignment="1">
      <alignment horizontal="center"/>
    </xf>
    <xf numFmtId="0" fontId="71" fillId="0" borderId="16" xfId="0" applyFont="1" applyFill="1" applyBorder="1" applyAlignment="1">
      <alignment horizontal="center"/>
    </xf>
    <xf numFmtId="0" fontId="71" fillId="0" borderId="39" xfId="0" applyFont="1" applyFill="1" applyBorder="1" applyAlignment="1">
      <alignment horizontal="center"/>
    </xf>
    <xf numFmtId="0" fontId="51" fillId="0" borderId="49" xfId="0" applyFont="1" applyFill="1" applyBorder="1" applyAlignment="1">
      <alignment horizontal="center"/>
    </xf>
    <xf numFmtId="0" fontId="51" fillId="0" borderId="52" xfId="0" applyFont="1" applyFill="1" applyBorder="1" applyAlignment="1">
      <alignment horizontal="center"/>
    </xf>
    <xf numFmtId="0" fontId="51" fillId="0" borderId="72" xfId="0" applyFont="1" applyFill="1" applyBorder="1" applyAlignment="1">
      <alignment horizontal="center"/>
    </xf>
    <xf numFmtId="0" fontId="51" fillId="0" borderId="59" xfId="0" applyFont="1" applyFill="1" applyBorder="1" applyAlignment="1">
      <alignment horizontal="center"/>
    </xf>
    <xf numFmtId="0" fontId="51" fillId="0" borderId="64" xfId="0" applyFont="1" applyFill="1" applyBorder="1" applyAlignment="1">
      <alignment horizontal="center"/>
    </xf>
    <xf numFmtId="0" fontId="51" fillId="0" borderId="69" xfId="0" applyFont="1" applyFill="1" applyBorder="1" applyAlignment="1">
      <alignment horizontal="center" vertical="center" wrapText="1"/>
    </xf>
    <xf numFmtId="0" fontId="51" fillId="0" borderId="27" xfId="0" applyFont="1" applyFill="1" applyBorder="1" applyAlignment="1">
      <alignment horizontal="center" vertical="center" wrapText="1"/>
    </xf>
    <xf numFmtId="0" fontId="51" fillId="0" borderId="70" xfId="0" applyFont="1" applyFill="1" applyBorder="1" applyAlignment="1">
      <alignment horizontal="center" vertical="center" wrapText="1"/>
    </xf>
    <xf numFmtId="0" fontId="51" fillId="0" borderId="68" xfId="0" applyFont="1" applyFill="1" applyBorder="1" applyAlignment="1">
      <alignment horizontal="center" vertical="center" wrapText="1"/>
    </xf>
    <xf numFmtId="0" fontId="51" fillId="0" borderId="16" xfId="0" applyFont="1" applyFill="1" applyBorder="1" applyAlignment="1">
      <alignment horizontal="center" vertical="center" wrapText="1"/>
    </xf>
    <xf numFmtId="0" fontId="51" fillId="0" borderId="25" xfId="0" applyFont="1" applyFill="1" applyBorder="1" applyAlignment="1">
      <alignment horizontal="center" vertical="center" wrapText="1"/>
    </xf>
    <xf numFmtId="0" fontId="51" fillId="0" borderId="57" xfId="0" applyFont="1" applyFill="1" applyBorder="1" applyAlignment="1">
      <alignment horizontal="center" vertical="center" wrapText="1"/>
    </xf>
    <xf numFmtId="0" fontId="51" fillId="0" borderId="29" xfId="0" applyFont="1" applyFill="1" applyBorder="1" applyAlignment="1">
      <alignment horizontal="center" vertical="center" wrapText="1"/>
    </xf>
    <xf numFmtId="0" fontId="51" fillId="0" borderId="51" xfId="0" applyFont="1" applyFill="1" applyBorder="1" applyAlignment="1">
      <alignment horizontal="center" vertical="center" wrapText="1"/>
    </xf>
    <xf numFmtId="0" fontId="51" fillId="0" borderId="73" xfId="0" applyFont="1" applyFill="1" applyBorder="1" applyAlignment="1">
      <alignment horizontal="center"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71" xfId="0" applyFont="1" applyFill="1" applyBorder="1" applyAlignment="1">
      <alignment horizontal="center" vertical="center" wrapText="1"/>
    </xf>
    <xf numFmtId="0" fontId="51" fillId="0" borderId="54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horizontal="center" vertical="center" wrapText="1"/>
    </xf>
    <xf numFmtId="0" fontId="51" fillId="0" borderId="22" xfId="0" applyFont="1" applyFill="1" applyBorder="1" applyAlignment="1">
      <alignment horizontal="center" vertical="center" wrapText="1"/>
    </xf>
    <xf numFmtId="0" fontId="51" fillId="0" borderId="5" xfId="0" applyFont="1" applyFill="1" applyBorder="1" applyAlignment="1">
      <alignment horizontal="center" vertical="center" wrapText="1"/>
    </xf>
    <xf numFmtId="0" fontId="51" fillId="0" borderId="47" xfId="0" applyFont="1" applyFill="1" applyBorder="1" applyAlignment="1">
      <alignment horizontal="center" vertical="center" wrapText="1"/>
    </xf>
    <xf numFmtId="0" fontId="51" fillId="0" borderId="74" xfId="0" applyFont="1" applyFill="1" applyBorder="1" applyAlignment="1">
      <alignment horizontal="center" vertical="center" wrapText="1"/>
    </xf>
    <xf numFmtId="0" fontId="51" fillId="0" borderId="62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51" fillId="0" borderId="13" xfId="0" applyFont="1" applyFill="1" applyBorder="1" applyAlignment="1">
      <alignment horizontal="center" vertical="center" wrapText="1"/>
    </xf>
    <xf numFmtId="0" fontId="51" fillId="0" borderId="48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/>
    </xf>
    <xf numFmtId="0" fontId="55" fillId="0" borderId="16" xfId="0" applyFont="1" applyFill="1" applyBorder="1" applyAlignment="1">
      <alignment horizontal="center"/>
    </xf>
    <xf numFmtId="0" fontId="55" fillId="0" borderId="39" xfId="0" applyFont="1" applyFill="1" applyBorder="1" applyAlignment="1">
      <alignment horizontal="center"/>
    </xf>
    <xf numFmtId="0" fontId="51" fillId="0" borderId="50" xfId="0" applyFont="1" applyFill="1" applyBorder="1" applyAlignment="1">
      <alignment horizontal="center"/>
    </xf>
    <xf numFmtId="0" fontId="51" fillId="0" borderId="76" xfId="84" applyFont="1" applyFill="1" applyBorder="1" applyAlignment="1">
      <alignment horizontal="center" vertical="center" wrapText="1"/>
    </xf>
    <xf numFmtId="0" fontId="51" fillId="0" borderId="41" xfId="84" applyFont="1" applyFill="1" applyBorder="1" applyAlignment="1">
      <alignment horizontal="center" vertical="center" wrapText="1"/>
    </xf>
    <xf numFmtId="0" fontId="51" fillId="0" borderId="75" xfId="84" applyFont="1" applyFill="1" applyBorder="1" applyAlignment="1">
      <alignment horizontal="center" vertical="center" wrapText="1"/>
    </xf>
    <xf numFmtId="0" fontId="51" fillId="0" borderId="60" xfId="84" applyFont="1" applyFill="1" applyBorder="1" applyAlignment="1">
      <alignment horizontal="center" vertical="center" wrapText="1"/>
    </xf>
    <xf numFmtId="0" fontId="51" fillId="0" borderId="44" xfId="84" applyFont="1" applyFill="1" applyBorder="1" applyAlignment="1">
      <alignment horizontal="center" vertical="center" wrapText="1"/>
    </xf>
    <xf numFmtId="0" fontId="51" fillId="0" borderId="20" xfId="84" applyFont="1" applyFill="1" applyBorder="1" applyAlignment="1">
      <alignment horizontal="center" vertical="center" wrapText="1"/>
    </xf>
    <xf numFmtId="0" fontId="51" fillId="0" borderId="45" xfId="84" applyFont="1" applyFill="1" applyBorder="1" applyAlignment="1">
      <alignment horizontal="center" vertical="center" wrapText="1"/>
    </xf>
    <xf numFmtId="0" fontId="51" fillId="0" borderId="43" xfId="84" applyFont="1" applyFill="1" applyBorder="1" applyAlignment="1">
      <alignment horizontal="center" vertical="center" wrapText="1"/>
    </xf>
  </cellXfs>
  <cellStyles count="137">
    <cellStyle name="_ALB content sheet" xfId="1"/>
    <cellStyle name="_ALB_StructPC tables" xfId="2"/>
    <cellStyle name="_Output to team May 12 2008 10pm" xfId="3"/>
    <cellStyle name="_PC Table Summary fror Gramoz May 13 2008" xfId="4"/>
    <cellStyle name="1 indent" xfId="5"/>
    <cellStyle name="2 indents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3 indents" xfId="13"/>
    <cellStyle name="4 indents" xfId="14"/>
    <cellStyle name="40% - Accent1" xfId="15" builtinId="31" customBuiltin="1"/>
    <cellStyle name="40% - Accent2" xfId="16" builtinId="35" customBuiltin="1"/>
    <cellStyle name="40% - Accent3" xfId="17" builtinId="39" customBuiltin="1"/>
    <cellStyle name="40% - Accent4" xfId="18" builtinId="43" customBuiltin="1"/>
    <cellStyle name="40% - Accent5" xfId="19" builtinId="47" customBuiltin="1"/>
    <cellStyle name="40% - Accent6" xfId="20" builtinId="51" customBuiltin="1"/>
    <cellStyle name="5 indents" xfId="21"/>
    <cellStyle name="60% - Accent1" xfId="22" builtinId="32" customBuiltin="1"/>
    <cellStyle name="60% - Accent2" xfId="23" builtinId="36" customBuiltin="1"/>
    <cellStyle name="60% - Accent3" xfId="24" builtinId="40" customBuiltin="1"/>
    <cellStyle name="60% - Accent4" xfId="25" builtinId="44" customBuiltin="1"/>
    <cellStyle name="60% - Accent5" xfId="26" builtinId="48" customBuiltin="1"/>
    <cellStyle name="60% - Accent6" xfId="27" builtinId="52" customBuiltin="1"/>
    <cellStyle name="Accent1" xfId="28" builtinId="29" customBuiltin="1"/>
    <cellStyle name="Accent2" xfId="29" builtinId="33" customBuiltin="1"/>
    <cellStyle name="Accent3" xfId="30" builtinId="37" customBuiltin="1"/>
    <cellStyle name="Accent4" xfId="31" builtinId="41" customBuiltin="1"/>
    <cellStyle name="Accent5" xfId="32" builtinId="45" customBuiltin="1"/>
    <cellStyle name="Accent6" xfId="33" builtinId="49" customBuiltin="1"/>
    <cellStyle name="Bad" xfId="34" builtinId="27" customBuiltin="1"/>
    <cellStyle name="BoA" xfId="35"/>
    <cellStyle name="Calculation" xfId="36" builtinId="22" customBuiltin="1"/>
    <cellStyle name="Celkem" xfId="37"/>
    <cellStyle name="Check Cell" xfId="38" builtinId="23" customBuiltin="1"/>
    <cellStyle name="Comma" xfId="136" builtinId="3"/>
    <cellStyle name="Comma  - Style1" xfId="39"/>
    <cellStyle name="Comma 2" xfId="135"/>
    <cellStyle name="Comma(3)" xfId="40"/>
    <cellStyle name="Curren - Style3" xfId="41"/>
    <cellStyle name="Curren - Style4" xfId="42"/>
    <cellStyle name="Datum" xfId="43"/>
    <cellStyle name="Defl/Infl" xfId="44"/>
    <cellStyle name="Euro" xfId="45"/>
    <cellStyle name="Exogenous" xfId="46"/>
    <cellStyle name="Explanatory Text" xfId="47" builtinId="53" customBuiltin="1"/>
    <cellStyle name="Finanční0" xfId="48"/>
    <cellStyle name="Finanèní0" xfId="49"/>
    <cellStyle name="Good" xfId="50" builtinId="26" customBuiltin="1"/>
    <cellStyle name="Grey" xfId="51"/>
    <cellStyle name="Heading 1" xfId="52" builtinId="16" customBuiltin="1"/>
    <cellStyle name="Heading 2" xfId="53" builtinId="17" customBuiltin="1"/>
    <cellStyle name="Heading 3" xfId="54" builtinId="18" customBuiltin="1"/>
    <cellStyle name="Heading 4" xfId="55" builtinId="19" customBuiltin="1"/>
    <cellStyle name="Hipervínculo_IIF" xfId="56"/>
    <cellStyle name="IMF" xfId="57"/>
    <cellStyle name="imf-one decimal" xfId="58"/>
    <cellStyle name="imf-zero decimal" xfId="59"/>
    <cellStyle name="Input" xfId="60" builtinId="20" customBuiltin="1"/>
    <cellStyle name="Input [yellow]" xfId="61"/>
    <cellStyle name="INSTAT" xfId="62"/>
    <cellStyle name="Label" xfId="63"/>
    <cellStyle name="Linked Cell" xfId="64" builtinId="24" customBuiltin="1"/>
    <cellStyle name="Měna0" xfId="65"/>
    <cellStyle name="Millares [0]_BALPROGRAMA2001R" xfId="66"/>
    <cellStyle name="Millares_BALPROGRAMA2001R" xfId="67"/>
    <cellStyle name="Milliers [0]_Encours - Apr rééch" xfId="68"/>
    <cellStyle name="Milliers_Encours - Apr rééch" xfId="69"/>
    <cellStyle name="Mìna0" xfId="70"/>
    <cellStyle name="Model" xfId="71"/>
    <cellStyle name="MoF" xfId="72"/>
    <cellStyle name="Moneda [0]_BALPROGRAMA2001R" xfId="73"/>
    <cellStyle name="Moneda_BALPROGRAMA2001R" xfId="74"/>
    <cellStyle name="Monétaire [0]_Encours - Apr rééch" xfId="75"/>
    <cellStyle name="Monétaire_Encours - Apr rééch" xfId="76"/>
    <cellStyle name="Neutral" xfId="77" builtinId="28" customBuiltin="1"/>
    <cellStyle name="Normal" xfId="0" builtinId="0"/>
    <cellStyle name="Normal - Style1" xfId="78"/>
    <cellStyle name="Normal - Style2" xfId="79"/>
    <cellStyle name="Normal - Style5" xfId="80"/>
    <cellStyle name="Normal - Style6" xfId="81"/>
    <cellStyle name="Normal - Style7" xfId="82"/>
    <cellStyle name="Normal - Style8" xfId="83"/>
    <cellStyle name="Normal 2" xfId="84"/>
    <cellStyle name="Normal Table" xfId="85"/>
    <cellStyle name="Note" xfId="86" builtinId="10" customBuiltin="1"/>
    <cellStyle name="Output" xfId="87" builtinId="21" customBuiltin="1"/>
    <cellStyle name="Output Amounts" xfId="88"/>
    <cellStyle name="Percent [2]" xfId="89"/>
    <cellStyle name="Percent 2" xfId="134"/>
    <cellStyle name="percentage difference" xfId="90"/>
    <cellStyle name="percentage difference one decimal" xfId="91"/>
    <cellStyle name="percentage difference zero decimal" xfId="92"/>
    <cellStyle name="Pevný" xfId="93"/>
    <cellStyle name="Presentation" xfId="94"/>
    <cellStyle name="Proj" xfId="95"/>
    <cellStyle name="Publication" xfId="96"/>
    <cellStyle name="STYL1 - Style1" xfId="97"/>
    <cellStyle name="Style 1" xfId="98"/>
    <cellStyle name="Text" xfId="99"/>
    <cellStyle name="Title" xfId="100" builtinId="15" customBuiltin="1"/>
    <cellStyle name="Total" xfId="101" builtinId="25" customBuiltin="1"/>
    <cellStyle name="Warning Text" xfId="102" builtinId="11" customBuiltin="1"/>
    <cellStyle name="WebAnchor1" xfId="103"/>
    <cellStyle name="WebAnchor2" xfId="104"/>
    <cellStyle name="WebAnchor3" xfId="105"/>
    <cellStyle name="WebAnchor4" xfId="106"/>
    <cellStyle name="WebAnchor5" xfId="107"/>
    <cellStyle name="WebAnchor6" xfId="108"/>
    <cellStyle name="WebAnchor7" xfId="109"/>
    <cellStyle name="Webexclude" xfId="110"/>
    <cellStyle name="WebFN" xfId="111"/>
    <cellStyle name="WebFN1" xfId="112"/>
    <cellStyle name="WebFN2" xfId="113"/>
    <cellStyle name="WebFN3" xfId="114"/>
    <cellStyle name="WebFN4" xfId="115"/>
    <cellStyle name="WebHR" xfId="116"/>
    <cellStyle name="WebIndent1" xfId="117"/>
    <cellStyle name="WebIndent1wFN3" xfId="118"/>
    <cellStyle name="WebIndent2" xfId="119"/>
    <cellStyle name="WebNoBR" xfId="120"/>
    <cellStyle name="Záhlaví 1" xfId="121"/>
    <cellStyle name="Záhlaví 2" xfId="122"/>
    <cellStyle name="zero" xfId="123"/>
    <cellStyle name="ДАТА" xfId="124"/>
    <cellStyle name="ДЕНЕЖНЫЙ_BOPENGC" xfId="125"/>
    <cellStyle name="ЗАГОЛОВОК1" xfId="126"/>
    <cellStyle name="ЗАГОЛОВОК2" xfId="127"/>
    <cellStyle name="ИТОГОВЫЙ" xfId="128"/>
    <cellStyle name="Обычный_BOPENGC" xfId="129"/>
    <cellStyle name="ПРОЦЕНТНЫЙ_BOPENGC" xfId="130"/>
    <cellStyle name="ТЕКСТ" xfId="131"/>
    <cellStyle name="ФИКСИРОВАННЫЙ" xfId="132"/>
    <cellStyle name="ФИНАНСОВЫЙ_BOPENGC" xfId="1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calcChain" Target="calcChain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ata\Redi\redi\2005\2005%20buletini%20Korrik%202006\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ata\Redi\redi\2007\File-i%20i%20punes\buletini%2020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fe%20Ollga\Desktop\Monitorimi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ksi nr.1"/>
      <sheetName val="Aneksi nr.2"/>
      <sheetName val="Aneksi nr. 3"/>
      <sheetName val="Aneksi nr. 4"/>
      <sheetName val="Aneksi nr. 5"/>
    </sheetNames>
    <sheetDataSet>
      <sheetData sheetId="0"/>
      <sheetData sheetId="1"/>
      <sheetData sheetId="2">
        <row r="6">
          <cell r="B6" t="str">
            <v>Planifikim -menaxhim-administrim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topLeftCell="A10" zoomScale="118" zoomScaleNormal="118" workbookViewId="0">
      <selection activeCell="K12" sqref="K12"/>
    </sheetView>
  </sheetViews>
  <sheetFormatPr defaultColWidth="9.140625" defaultRowHeight="15"/>
  <cols>
    <col min="1" max="1" width="15.28515625" style="1" customWidth="1"/>
    <col min="2" max="2" width="33.7109375" style="1" customWidth="1"/>
    <col min="3" max="3" width="30.5703125" style="1" customWidth="1"/>
    <col min="4" max="4" width="17.140625" style="14" customWidth="1"/>
    <col min="5" max="5" width="15.140625" style="14" customWidth="1"/>
    <col min="6" max="6" width="13.42578125" style="14" customWidth="1"/>
    <col min="7" max="7" width="17.28515625" style="14" customWidth="1"/>
    <col min="8" max="8" width="18.28515625" style="14" customWidth="1"/>
    <col min="9" max="9" width="15" style="14" customWidth="1"/>
    <col min="10" max="16384" width="9.140625" style="1"/>
  </cols>
  <sheetData>
    <row r="1" spans="1:9" s="94" customFormat="1">
      <c r="A1" s="93" t="s">
        <v>75</v>
      </c>
      <c r="D1" s="95"/>
      <c r="E1" s="95"/>
      <c r="F1" s="95"/>
      <c r="G1" s="95"/>
      <c r="H1" s="95"/>
      <c r="I1" s="95"/>
    </row>
    <row r="2" spans="1:9" ht="15.75">
      <c r="A2" s="23"/>
      <c r="B2" s="114"/>
      <c r="C2" s="1" t="s">
        <v>138</v>
      </c>
      <c r="D2" s="14" t="s">
        <v>180</v>
      </c>
    </row>
    <row r="3" spans="1:9" ht="15.75" thickBot="1">
      <c r="I3" s="96" t="s">
        <v>93</v>
      </c>
    </row>
    <row r="4" spans="1:9">
      <c r="A4" s="2"/>
      <c r="B4" s="3"/>
      <c r="C4" s="3"/>
      <c r="D4" s="4"/>
      <c r="E4" s="4"/>
      <c r="F4" s="4"/>
      <c r="G4" s="4"/>
      <c r="H4" s="4"/>
      <c r="I4" s="5"/>
    </row>
    <row r="5" spans="1:9" ht="15.75">
      <c r="A5" s="6" t="s">
        <v>25</v>
      </c>
      <c r="B5" s="224" t="s">
        <v>120</v>
      </c>
      <c r="C5" s="225"/>
      <c r="D5" s="225"/>
      <c r="E5" s="225"/>
      <c r="F5" s="226"/>
      <c r="G5" s="7" t="s">
        <v>26</v>
      </c>
      <c r="H5" s="227">
        <v>89</v>
      </c>
      <c r="I5" s="228"/>
    </row>
    <row r="6" spans="1:9">
      <c r="A6" s="8"/>
      <c r="B6" s="9"/>
      <c r="C6" s="9"/>
      <c r="D6" s="16"/>
      <c r="E6" s="16"/>
      <c r="F6" s="16"/>
      <c r="G6" s="16"/>
      <c r="H6" s="10"/>
      <c r="I6" s="11"/>
    </row>
    <row r="7" spans="1:9">
      <c r="A7" s="229" t="s">
        <v>27</v>
      </c>
      <c r="B7" s="230"/>
      <c r="C7" s="227" t="s">
        <v>117</v>
      </c>
      <c r="D7" s="235"/>
      <c r="E7" s="235"/>
      <c r="F7" s="235"/>
      <c r="G7" s="235"/>
      <c r="H7" s="235"/>
      <c r="I7" s="228"/>
    </row>
    <row r="8" spans="1:9">
      <c r="A8" s="231"/>
      <c r="B8" s="232"/>
      <c r="C8" s="97" t="s">
        <v>3</v>
      </c>
      <c r="D8" s="97" t="s">
        <v>4</v>
      </c>
      <c r="E8" s="97" t="s">
        <v>5</v>
      </c>
      <c r="F8" s="97" t="s">
        <v>6</v>
      </c>
      <c r="G8" s="97" t="s">
        <v>34</v>
      </c>
      <c r="H8" s="97" t="s">
        <v>73</v>
      </c>
      <c r="I8" s="98" t="s">
        <v>74</v>
      </c>
    </row>
    <row r="9" spans="1:9" ht="18.75" customHeight="1">
      <c r="A9" s="233"/>
      <c r="B9" s="234"/>
      <c r="C9" s="107" t="s">
        <v>7</v>
      </c>
      <c r="D9" s="107" t="s">
        <v>28</v>
      </c>
      <c r="E9" s="109" t="s">
        <v>49</v>
      </c>
      <c r="F9" s="109" t="s">
        <v>49</v>
      </c>
      <c r="G9" s="236" t="s">
        <v>49</v>
      </c>
      <c r="H9" s="237"/>
      <c r="I9" s="238" t="s">
        <v>8</v>
      </c>
    </row>
    <row r="10" spans="1:9" ht="75" customHeight="1">
      <c r="A10" s="12" t="s">
        <v>2</v>
      </c>
      <c r="B10" s="13" t="s">
        <v>50</v>
      </c>
      <c r="C10" s="148" t="s">
        <v>160</v>
      </c>
      <c r="D10" s="148">
        <v>2021</v>
      </c>
      <c r="E10" s="148" t="s">
        <v>161</v>
      </c>
      <c r="F10" s="148" t="s">
        <v>158</v>
      </c>
      <c r="G10" s="148" t="s">
        <v>162</v>
      </c>
      <c r="H10" s="165" t="s">
        <v>181</v>
      </c>
      <c r="I10" s="239"/>
    </row>
    <row r="11" spans="1:9" ht="15.75">
      <c r="A11" s="24" t="s">
        <v>85</v>
      </c>
      <c r="B11" s="68" t="s">
        <v>86</v>
      </c>
      <c r="C11" s="115">
        <v>65935</v>
      </c>
      <c r="D11" s="115">
        <v>78000</v>
      </c>
      <c r="E11" s="25">
        <v>78000</v>
      </c>
      <c r="F11" s="25">
        <v>66700</v>
      </c>
      <c r="G11" s="115">
        <v>66500</v>
      </c>
      <c r="H11" s="115">
        <v>63978</v>
      </c>
      <c r="I11" s="26">
        <f>H11-G11</f>
        <v>-2522</v>
      </c>
    </row>
    <row r="12" spans="1:9">
      <c r="A12" s="24"/>
      <c r="B12" s="68" t="s">
        <v>173</v>
      </c>
      <c r="C12" s="25">
        <v>60</v>
      </c>
      <c r="D12" s="25">
        <v>200</v>
      </c>
      <c r="E12" s="25">
        <v>200</v>
      </c>
      <c r="F12" s="25"/>
      <c r="G12" s="25">
        <v>200</v>
      </c>
      <c r="H12" s="25">
        <v>80</v>
      </c>
      <c r="I12" s="26">
        <f>H12-G12</f>
        <v>-120</v>
      </c>
    </row>
    <row r="13" spans="1:9">
      <c r="A13" s="24"/>
      <c r="B13" s="68"/>
      <c r="C13" s="25"/>
      <c r="D13" s="25"/>
      <c r="E13" s="25"/>
      <c r="F13" s="25"/>
      <c r="G13" s="25"/>
      <c r="H13" s="25"/>
      <c r="I13" s="26"/>
    </row>
    <row r="14" spans="1:9">
      <c r="A14" s="24"/>
      <c r="B14" s="68"/>
      <c r="C14" s="25"/>
      <c r="D14" s="25"/>
      <c r="E14" s="25"/>
      <c r="F14" s="25"/>
      <c r="G14" s="25"/>
      <c r="H14" s="25"/>
      <c r="I14" s="26"/>
    </row>
    <row r="15" spans="1:9">
      <c r="A15" s="24"/>
      <c r="B15" s="68"/>
      <c r="C15" s="25"/>
      <c r="D15" s="25"/>
      <c r="E15" s="25"/>
      <c r="F15" s="25"/>
      <c r="G15" s="25"/>
      <c r="H15" s="25"/>
      <c r="I15" s="26"/>
    </row>
    <row r="16" spans="1:9" ht="15.75" thickBot="1">
      <c r="A16" s="24"/>
      <c r="B16" s="68"/>
      <c r="C16" s="25"/>
      <c r="D16" s="25"/>
      <c r="E16" s="25"/>
      <c r="F16" s="25"/>
      <c r="G16" s="25"/>
      <c r="H16" s="25"/>
      <c r="I16" s="26"/>
    </row>
    <row r="17" spans="1:9" ht="14.25" customHeight="1" thickBot="1">
      <c r="A17" s="240" t="s">
        <v>116</v>
      </c>
      <c r="B17" s="241"/>
      <c r="C17" s="27">
        <f t="shared" ref="C17:I17" si="0">SUM(C11:C16)</f>
        <v>65995</v>
      </c>
      <c r="D17" s="27">
        <f t="shared" si="0"/>
        <v>78200</v>
      </c>
      <c r="E17" s="27">
        <f t="shared" si="0"/>
        <v>78200</v>
      </c>
      <c r="F17" s="27">
        <f t="shared" si="0"/>
        <v>66700</v>
      </c>
      <c r="G17" s="27">
        <f t="shared" si="0"/>
        <v>66700</v>
      </c>
      <c r="H17" s="27">
        <f t="shared" si="0"/>
        <v>64058</v>
      </c>
      <c r="I17" s="28">
        <f t="shared" si="0"/>
        <v>-2642</v>
      </c>
    </row>
    <row r="18" spans="1:9" ht="15" customHeight="1" thickBot="1">
      <c r="A18" s="242" t="s">
        <v>122</v>
      </c>
      <c r="B18" s="243"/>
      <c r="C18" s="217">
        <v>1500</v>
      </c>
      <c r="D18" s="216">
        <v>9271</v>
      </c>
      <c r="E18" s="216">
        <v>9271</v>
      </c>
      <c r="F18" s="216"/>
      <c r="G18" s="216">
        <v>9271</v>
      </c>
      <c r="H18" s="217">
        <v>1125</v>
      </c>
      <c r="I18" s="116">
        <f>H18-G18</f>
        <v>-8146</v>
      </c>
    </row>
    <row r="19" spans="1:9" ht="15" customHeight="1" thickBot="1">
      <c r="A19" s="117"/>
      <c r="B19" s="118" t="s">
        <v>123</v>
      </c>
      <c r="C19" s="120">
        <v>886</v>
      </c>
      <c r="D19" s="119">
        <v>29146</v>
      </c>
      <c r="E19" s="119">
        <v>29146</v>
      </c>
      <c r="F19" s="119"/>
      <c r="G19" s="119">
        <v>29146</v>
      </c>
      <c r="H19" s="120">
        <v>4723</v>
      </c>
      <c r="I19" s="116">
        <f>H19-G19</f>
        <v>-24423</v>
      </c>
    </row>
    <row r="20" spans="1:9" ht="15.75" thickBot="1">
      <c r="A20" s="240" t="s">
        <v>53</v>
      </c>
      <c r="B20" s="244"/>
      <c r="C20" s="99">
        <f t="shared" ref="C20:F20" si="1">C17+C18</f>
        <v>67495</v>
      </c>
      <c r="D20" s="99">
        <f t="shared" si="1"/>
        <v>87471</v>
      </c>
      <c r="E20" s="99">
        <f t="shared" si="1"/>
        <v>87471</v>
      </c>
      <c r="F20" s="99">
        <f t="shared" si="1"/>
        <v>66700</v>
      </c>
      <c r="G20" s="99">
        <f>G17+G18+G19</f>
        <v>105117</v>
      </c>
      <c r="H20" s="99">
        <f>H17+H18+H19</f>
        <v>69906</v>
      </c>
      <c r="I20" s="112">
        <f>SUM(I17:I19)</f>
        <v>-35211</v>
      </c>
    </row>
    <row r="23" spans="1:9">
      <c r="B23" s="10"/>
      <c r="C23" s="19"/>
      <c r="D23" s="19"/>
      <c r="E23" s="20"/>
      <c r="F23" s="20"/>
      <c r="G23" s="20"/>
      <c r="H23" s="20"/>
    </row>
    <row r="24" spans="1:9" ht="17.25" customHeight="1">
      <c r="A24" s="29"/>
      <c r="B24" s="16"/>
      <c r="D24" s="1"/>
    </row>
    <row r="25" spans="1:9" ht="17.25" customHeight="1">
      <c r="A25" s="29"/>
      <c r="B25" s="245" t="s">
        <v>22</v>
      </c>
      <c r="C25" s="21" t="s">
        <v>124</v>
      </c>
      <c r="D25" s="245" t="s">
        <v>87</v>
      </c>
      <c r="E25" s="245"/>
      <c r="F25" s="164" t="s">
        <v>9</v>
      </c>
      <c r="G25" s="222" t="s">
        <v>121</v>
      </c>
      <c r="H25" s="222"/>
    </row>
    <row r="26" spans="1:9" ht="17.25" customHeight="1">
      <c r="A26" s="29"/>
      <c r="B26" s="245"/>
      <c r="C26" s="22" t="s">
        <v>23</v>
      </c>
      <c r="D26" s="245"/>
      <c r="E26" s="245"/>
      <c r="F26" s="164" t="s">
        <v>23</v>
      </c>
      <c r="G26" s="223"/>
      <c r="H26" s="223"/>
    </row>
    <row r="27" spans="1:9" ht="27" customHeight="1">
      <c r="B27" s="245"/>
      <c r="C27" s="22" t="s">
        <v>182</v>
      </c>
      <c r="D27" s="245"/>
      <c r="E27" s="245"/>
      <c r="F27" s="164" t="s">
        <v>24</v>
      </c>
      <c r="G27" s="223" t="s">
        <v>182</v>
      </c>
      <c r="H27" s="223"/>
    </row>
  </sheetData>
  <mergeCells count="14">
    <mergeCell ref="B25:B27"/>
    <mergeCell ref="D25:E27"/>
    <mergeCell ref="G25:H25"/>
    <mergeCell ref="G26:H26"/>
    <mergeCell ref="G27:H27"/>
    <mergeCell ref="A18:B18"/>
    <mergeCell ref="C7:I7"/>
    <mergeCell ref="A20:B20"/>
    <mergeCell ref="B5:F5"/>
    <mergeCell ref="A17:B17"/>
    <mergeCell ref="I9:I10"/>
    <mergeCell ref="H5:I5"/>
    <mergeCell ref="A7:B9"/>
    <mergeCell ref="G9:H9"/>
  </mergeCells>
  <phoneticPr fontId="3" type="noConversion"/>
  <printOptions horizontalCentered="1" verticalCentered="1"/>
  <pageMargins left="0" right="0" top="0" bottom="0" header="0" footer="0"/>
  <pageSetup paperSize="9" scale="89" orientation="landscape" horizontalDpi="4294967294" verticalDpi="4294967294" r:id="rId1"/>
  <headerFooter alignWithMargins="0">
    <oddFooter>&amp;L1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I36"/>
  <sheetViews>
    <sheetView topLeftCell="A23" zoomScale="142" zoomScaleNormal="142" workbookViewId="0">
      <selection activeCell="H20" sqref="H20"/>
    </sheetView>
  </sheetViews>
  <sheetFormatPr defaultColWidth="9.140625" defaultRowHeight="15"/>
  <cols>
    <col min="1" max="1" width="14.28515625" style="14" customWidth="1"/>
    <col min="2" max="2" width="29.28515625" style="1" customWidth="1"/>
    <col min="3" max="3" width="15.28515625" style="1" customWidth="1"/>
    <col min="4" max="4" width="13.7109375" style="14" customWidth="1"/>
    <col min="5" max="5" width="15" style="14" customWidth="1"/>
    <col min="6" max="6" width="16.140625" style="14" customWidth="1"/>
    <col min="7" max="7" width="18.5703125" style="14" customWidth="1"/>
    <col min="8" max="8" width="19.28515625" style="14" customWidth="1"/>
    <col min="9" max="9" width="13.140625" style="14" customWidth="1"/>
    <col min="10" max="16384" width="9.140625" style="1"/>
  </cols>
  <sheetData>
    <row r="2" spans="1:9" s="94" customFormat="1">
      <c r="A2" s="100" t="s">
        <v>76</v>
      </c>
      <c r="D2" s="95"/>
      <c r="E2" s="95"/>
      <c r="F2" s="95"/>
      <c r="G2" s="95"/>
      <c r="H2" s="95"/>
      <c r="I2" s="95"/>
    </row>
    <row r="3" spans="1:9" ht="15.75" thickBot="1">
      <c r="A3" s="166"/>
      <c r="B3" s="167"/>
      <c r="C3" s="167"/>
      <c r="D3" s="166" t="s">
        <v>125</v>
      </c>
      <c r="E3" s="166"/>
      <c r="F3" s="168" t="s">
        <v>183</v>
      </c>
      <c r="G3" s="166"/>
      <c r="H3" s="168"/>
      <c r="I3" s="169" t="s">
        <v>93</v>
      </c>
    </row>
    <row r="4" spans="1:9">
      <c r="A4" s="170"/>
      <c r="B4" s="171"/>
      <c r="C4" s="171"/>
      <c r="D4" s="172"/>
      <c r="E4" s="172"/>
      <c r="F4" s="173"/>
      <c r="G4" s="173"/>
      <c r="H4" s="174"/>
      <c r="I4" s="175"/>
    </row>
    <row r="5" spans="1:9" ht="16.5" customHeight="1">
      <c r="A5" s="176" t="s">
        <v>25</v>
      </c>
      <c r="B5" s="249">
        <v>1089001</v>
      </c>
      <c r="C5" s="250"/>
      <c r="D5" s="177"/>
      <c r="E5" s="177"/>
      <c r="F5" s="177"/>
      <c r="G5" s="178"/>
      <c r="H5" s="179" t="s">
        <v>26</v>
      </c>
      <c r="I5" s="180" t="s">
        <v>137</v>
      </c>
    </row>
    <row r="6" spans="1:9" ht="18" customHeight="1">
      <c r="A6" s="176" t="s">
        <v>1</v>
      </c>
      <c r="B6" s="181" t="s">
        <v>88</v>
      </c>
      <c r="C6" s="249"/>
      <c r="D6" s="250"/>
      <c r="E6" s="250"/>
      <c r="F6" s="250"/>
      <c r="G6" s="251"/>
      <c r="H6" s="179" t="s">
        <v>51</v>
      </c>
      <c r="I6" s="180" t="s">
        <v>135</v>
      </c>
    </row>
    <row r="7" spans="1:9" s="17" customFormat="1">
      <c r="A7" s="258" t="s">
        <v>77</v>
      </c>
      <c r="B7" s="270" t="s">
        <v>50</v>
      </c>
      <c r="C7" s="182" t="s">
        <v>3</v>
      </c>
      <c r="D7" s="182" t="s">
        <v>4</v>
      </c>
      <c r="E7" s="182" t="s">
        <v>5</v>
      </c>
      <c r="F7" s="182" t="s">
        <v>6</v>
      </c>
      <c r="G7" s="182" t="s">
        <v>34</v>
      </c>
      <c r="H7" s="182" t="s">
        <v>73</v>
      </c>
      <c r="I7" s="183" t="s">
        <v>74</v>
      </c>
    </row>
    <row r="8" spans="1:9" s="18" customFormat="1">
      <c r="A8" s="259"/>
      <c r="B8" s="271"/>
      <c r="C8" s="184" t="s">
        <v>7</v>
      </c>
      <c r="D8" s="184" t="s">
        <v>28</v>
      </c>
      <c r="E8" s="184" t="s">
        <v>49</v>
      </c>
      <c r="F8" s="184" t="s">
        <v>49</v>
      </c>
      <c r="G8" s="184" t="s">
        <v>49</v>
      </c>
      <c r="H8" s="184" t="s">
        <v>7</v>
      </c>
      <c r="I8" s="264" t="s">
        <v>8</v>
      </c>
    </row>
    <row r="9" spans="1:9" s="18" customFormat="1" ht="24">
      <c r="A9" s="260"/>
      <c r="B9" s="272"/>
      <c r="C9" s="185" t="s">
        <v>156</v>
      </c>
      <c r="D9" s="185" t="s">
        <v>155</v>
      </c>
      <c r="E9" s="185" t="s">
        <v>157</v>
      </c>
      <c r="F9" s="185" t="s">
        <v>158</v>
      </c>
      <c r="G9" s="185" t="s">
        <v>159</v>
      </c>
      <c r="H9" s="185" t="s">
        <v>184</v>
      </c>
      <c r="I9" s="265"/>
    </row>
    <row r="10" spans="1:9">
      <c r="A10" s="186">
        <v>600</v>
      </c>
      <c r="B10" s="187" t="s">
        <v>10</v>
      </c>
      <c r="C10" s="188">
        <v>43758</v>
      </c>
      <c r="D10" s="188">
        <v>50226</v>
      </c>
      <c r="E10" s="188">
        <v>50226</v>
      </c>
      <c r="F10" s="188">
        <v>42726</v>
      </c>
      <c r="G10" s="188">
        <v>42726</v>
      </c>
      <c r="H10" s="188">
        <v>42142</v>
      </c>
      <c r="I10" s="189">
        <f>H10-G10</f>
        <v>-584</v>
      </c>
    </row>
    <row r="11" spans="1:9">
      <c r="A11" s="186">
        <v>601</v>
      </c>
      <c r="B11" s="187" t="s">
        <v>11</v>
      </c>
      <c r="C11" s="188">
        <v>7171</v>
      </c>
      <c r="D11" s="188">
        <v>8300</v>
      </c>
      <c r="E11" s="188">
        <v>8300</v>
      </c>
      <c r="F11" s="188">
        <v>7300</v>
      </c>
      <c r="G11" s="188">
        <v>7300</v>
      </c>
      <c r="H11" s="188">
        <v>6987</v>
      </c>
      <c r="I11" s="189">
        <f t="shared" ref="I11:I17" si="0">H11-G11</f>
        <v>-313</v>
      </c>
    </row>
    <row r="12" spans="1:9">
      <c r="A12" s="186">
        <v>602</v>
      </c>
      <c r="B12" s="187" t="s">
        <v>12</v>
      </c>
      <c r="C12" s="188">
        <v>13691</v>
      </c>
      <c r="D12" s="188">
        <v>18134</v>
      </c>
      <c r="E12" s="188">
        <v>18134</v>
      </c>
      <c r="F12" s="188">
        <v>15074</v>
      </c>
      <c r="G12" s="188">
        <v>15074</v>
      </c>
      <c r="H12" s="188">
        <v>13491</v>
      </c>
      <c r="I12" s="189">
        <f t="shared" si="0"/>
        <v>-1583</v>
      </c>
    </row>
    <row r="13" spans="1:9">
      <c r="A13" s="186">
        <v>603</v>
      </c>
      <c r="B13" s="187" t="s">
        <v>13</v>
      </c>
      <c r="C13" s="188"/>
      <c r="D13" s="188"/>
      <c r="E13" s="188"/>
      <c r="F13" s="188"/>
      <c r="G13" s="188"/>
      <c r="H13" s="188"/>
      <c r="I13" s="189">
        <f t="shared" si="0"/>
        <v>0</v>
      </c>
    </row>
    <row r="14" spans="1:9">
      <c r="A14" s="186">
        <v>604</v>
      </c>
      <c r="B14" s="187" t="s">
        <v>14</v>
      </c>
      <c r="C14" s="188"/>
      <c r="D14" s="188"/>
      <c r="E14" s="188"/>
      <c r="F14" s="188"/>
      <c r="G14" s="188"/>
      <c r="H14" s="188"/>
      <c r="I14" s="189">
        <f t="shared" si="0"/>
        <v>0</v>
      </c>
    </row>
    <row r="15" spans="1:9">
      <c r="A15" s="186">
        <v>605</v>
      </c>
      <c r="B15" s="187" t="s">
        <v>15</v>
      </c>
      <c r="C15" s="188">
        <v>76</v>
      </c>
      <c r="D15" s="188">
        <v>100</v>
      </c>
      <c r="E15" s="188">
        <v>100</v>
      </c>
      <c r="F15" s="188">
        <v>100</v>
      </c>
      <c r="G15" s="188">
        <v>100</v>
      </c>
      <c r="H15" s="188">
        <v>74</v>
      </c>
      <c r="I15" s="189">
        <f t="shared" si="0"/>
        <v>-26</v>
      </c>
    </row>
    <row r="16" spans="1:9">
      <c r="A16" s="186">
        <v>606</v>
      </c>
      <c r="B16" s="187" t="s">
        <v>16</v>
      </c>
      <c r="C16" s="188">
        <v>240</v>
      </c>
      <c r="D16" s="188">
        <v>240</v>
      </c>
      <c r="E16" s="188">
        <v>240</v>
      </c>
      <c r="F16" s="188">
        <v>300</v>
      </c>
      <c r="G16" s="188">
        <v>300</v>
      </c>
      <c r="H16" s="188">
        <v>289</v>
      </c>
      <c r="I16" s="189">
        <f t="shared" si="0"/>
        <v>-11</v>
      </c>
    </row>
    <row r="17" spans="1:9">
      <c r="A17" s="186">
        <v>606</v>
      </c>
      <c r="B17" s="187" t="s">
        <v>163</v>
      </c>
      <c r="C17" s="188">
        <v>30</v>
      </c>
      <c r="D17" s="188">
        <v>200</v>
      </c>
      <c r="E17" s="188">
        <v>200</v>
      </c>
      <c r="F17" s="188">
        <v>200</v>
      </c>
      <c r="G17" s="188">
        <v>200</v>
      </c>
      <c r="H17" s="188">
        <v>80</v>
      </c>
      <c r="I17" s="189">
        <f t="shared" si="0"/>
        <v>-120</v>
      </c>
    </row>
    <row r="18" spans="1:9">
      <c r="A18" s="190" t="s">
        <v>95</v>
      </c>
      <c r="B18" s="191" t="s">
        <v>17</v>
      </c>
      <c r="C18" s="192">
        <f>SUM(C10:C17)</f>
        <v>64966</v>
      </c>
      <c r="D18" s="192">
        <f t="shared" ref="D18:I18" si="1">SUM(D10:D17)</f>
        <v>77200</v>
      </c>
      <c r="E18" s="192">
        <f t="shared" si="1"/>
        <v>77200</v>
      </c>
      <c r="F18" s="192">
        <f t="shared" si="1"/>
        <v>65700</v>
      </c>
      <c r="G18" s="192">
        <f t="shared" si="1"/>
        <v>65700</v>
      </c>
      <c r="H18" s="192">
        <f t="shared" si="1"/>
        <v>63063</v>
      </c>
      <c r="I18" s="192">
        <f>SUM(I10:I17)</f>
        <v>-2637</v>
      </c>
    </row>
    <row r="19" spans="1:9">
      <c r="A19" s="186">
        <v>230</v>
      </c>
      <c r="B19" s="187" t="s">
        <v>18</v>
      </c>
      <c r="C19" s="193"/>
      <c r="D19" s="193"/>
      <c r="E19" s="193"/>
      <c r="F19" s="193"/>
      <c r="G19" s="193"/>
      <c r="H19" s="193"/>
      <c r="I19" s="189">
        <f>H19-G19</f>
        <v>0</v>
      </c>
    </row>
    <row r="20" spans="1:9">
      <c r="A20" s="186">
        <v>231</v>
      </c>
      <c r="B20" s="187" t="s">
        <v>19</v>
      </c>
      <c r="C20" s="193">
        <v>999</v>
      </c>
      <c r="D20" s="193">
        <v>1000</v>
      </c>
      <c r="E20" s="193">
        <v>1000</v>
      </c>
      <c r="F20" s="193">
        <v>1000</v>
      </c>
      <c r="G20" s="193">
        <v>1000</v>
      </c>
      <c r="H20" s="193">
        <v>995</v>
      </c>
      <c r="I20" s="189">
        <f>H20-G20</f>
        <v>-5</v>
      </c>
    </row>
    <row r="21" spans="1:9">
      <c r="A21" s="186">
        <v>232</v>
      </c>
      <c r="B21" s="187" t="s">
        <v>20</v>
      </c>
      <c r="C21" s="193"/>
      <c r="D21" s="193"/>
      <c r="E21" s="193"/>
      <c r="F21" s="193"/>
      <c r="G21" s="193"/>
      <c r="H21" s="193"/>
      <c r="I21" s="189">
        <f>H21-G21</f>
        <v>0</v>
      </c>
    </row>
    <row r="22" spans="1:9" ht="24.75">
      <c r="A22" s="190" t="s">
        <v>96</v>
      </c>
      <c r="B22" s="194" t="s">
        <v>110</v>
      </c>
      <c r="C22" s="192">
        <f>SUM(C19:C21)</f>
        <v>999</v>
      </c>
      <c r="D22" s="192">
        <f t="shared" ref="D22:I22" si="2">SUM(D19:D21)</f>
        <v>1000</v>
      </c>
      <c r="E22" s="192">
        <v>1000</v>
      </c>
      <c r="F22" s="193">
        <v>1000</v>
      </c>
      <c r="G22" s="192">
        <v>1000</v>
      </c>
      <c r="H22" s="192">
        <v>995</v>
      </c>
      <c r="I22" s="195">
        <f t="shared" si="2"/>
        <v>-5</v>
      </c>
    </row>
    <row r="23" spans="1:9">
      <c r="A23" s="186">
        <v>230</v>
      </c>
      <c r="B23" s="187" t="s">
        <v>18</v>
      </c>
      <c r="C23" s="192"/>
      <c r="D23" s="192"/>
      <c r="E23" s="192"/>
      <c r="F23" s="192"/>
      <c r="G23" s="192"/>
      <c r="H23" s="192"/>
      <c r="I23" s="195">
        <f>H23-G23</f>
        <v>0</v>
      </c>
    </row>
    <row r="24" spans="1:9">
      <c r="A24" s="186">
        <v>231</v>
      </c>
      <c r="B24" s="187" t="s">
        <v>19</v>
      </c>
      <c r="C24" s="192"/>
      <c r="D24" s="192"/>
      <c r="E24" s="192"/>
      <c r="F24" s="192"/>
      <c r="G24" s="192"/>
      <c r="H24" s="192"/>
      <c r="I24" s="195">
        <f>H24-G24</f>
        <v>0</v>
      </c>
    </row>
    <row r="25" spans="1:9">
      <c r="A25" s="186">
        <v>232</v>
      </c>
      <c r="B25" s="187" t="s">
        <v>20</v>
      </c>
      <c r="C25" s="192"/>
      <c r="D25" s="192"/>
      <c r="E25" s="192"/>
      <c r="F25" s="192"/>
      <c r="G25" s="192"/>
      <c r="H25" s="192"/>
      <c r="I25" s="195">
        <f>H25-G25</f>
        <v>0</v>
      </c>
    </row>
    <row r="26" spans="1:9" ht="24.75">
      <c r="A26" s="190" t="s">
        <v>97</v>
      </c>
      <c r="B26" s="194" t="s">
        <v>98</v>
      </c>
      <c r="C26" s="192"/>
      <c r="D26" s="192"/>
      <c r="E26" s="192"/>
      <c r="F26" s="192"/>
      <c r="G26" s="192"/>
      <c r="H26" s="192"/>
      <c r="I26" s="195">
        <v>0</v>
      </c>
    </row>
    <row r="27" spans="1:9" ht="17.25" customHeight="1" thickBot="1">
      <c r="A27" s="190" t="s">
        <v>21</v>
      </c>
      <c r="B27" s="196" t="s">
        <v>52</v>
      </c>
      <c r="C27" s="197">
        <f t="shared" ref="C27:H27" si="3">C22+C26</f>
        <v>999</v>
      </c>
      <c r="D27" s="197">
        <f t="shared" si="3"/>
        <v>1000</v>
      </c>
      <c r="E27" s="197">
        <f t="shared" si="3"/>
        <v>1000</v>
      </c>
      <c r="F27" s="197">
        <f t="shared" si="3"/>
        <v>1000</v>
      </c>
      <c r="G27" s="197">
        <f t="shared" si="3"/>
        <v>1000</v>
      </c>
      <c r="H27" s="197">
        <f t="shared" si="3"/>
        <v>995</v>
      </c>
      <c r="I27" s="195">
        <f>H27-G27</f>
        <v>-5</v>
      </c>
    </row>
    <row r="28" spans="1:9" ht="16.5" thickBot="1">
      <c r="A28" s="266" t="s">
        <v>122</v>
      </c>
      <c r="B28" s="267"/>
      <c r="C28" s="220">
        <v>1500</v>
      </c>
      <c r="D28" s="216">
        <v>9271</v>
      </c>
      <c r="E28" s="216">
        <v>9271</v>
      </c>
      <c r="F28" s="216">
        <v>9271</v>
      </c>
      <c r="G28" s="216">
        <v>9271</v>
      </c>
      <c r="H28" s="198">
        <v>1125</v>
      </c>
      <c r="I28" s="199">
        <f t="shared" ref="I28:I29" si="4">H28-G28</f>
        <v>-8146</v>
      </c>
    </row>
    <row r="29" spans="1:9" ht="16.5" thickBot="1">
      <c r="A29" s="200"/>
      <c r="B29" s="201" t="s">
        <v>123</v>
      </c>
      <c r="C29" s="221">
        <v>886</v>
      </c>
      <c r="D29" s="119">
        <v>29146</v>
      </c>
      <c r="E29" s="119">
        <v>29146</v>
      </c>
      <c r="F29" s="119">
        <v>29146</v>
      </c>
      <c r="G29" s="119">
        <v>29146</v>
      </c>
      <c r="H29" s="202">
        <v>4723</v>
      </c>
      <c r="I29" s="199">
        <f t="shared" si="4"/>
        <v>-24423</v>
      </c>
    </row>
    <row r="30" spans="1:9" ht="18.75" customHeight="1" thickBot="1">
      <c r="A30" s="268" t="s">
        <v>99</v>
      </c>
      <c r="B30" s="269"/>
      <c r="C30" s="203">
        <f>C18+C27+C28+C29</f>
        <v>68351</v>
      </c>
      <c r="D30" s="203">
        <f t="shared" ref="D30:I30" si="5">D18+D27+D28+D29</f>
        <v>116617</v>
      </c>
      <c r="E30" s="203">
        <f t="shared" si="5"/>
        <v>116617</v>
      </c>
      <c r="F30" s="203">
        <f t="shared" si="5"/>
        <v>105117</v>
      </c>
      <c r="G30" s="203">
        <f t="shared" si="5"/>
        <v>105117</v>
      </c>
      <c r="H30" s="203">
        <f t="shared" si="5"/>
        <v>69906</v>
      </c>
      <c r="I30" s="203">
        <f t="shared" si="5"/>
        <v>-35211</v>
      </c>
    </row>
    <row r="31" spans="1:9" ht="23.25" customHeight="1">
      <c r="A31" s="166"/>
      <c r="B31" s="204"/>
      <c r="C31" s="204"/>
      <c r="D31" s="205"/>
      <c r="E31" s="205"/>
      <c r="F31" s="205"/>
      <c r="G31" s="205"/>
      <c r="H31" s="206"/>
      <c r="I31" s="205"/>
    </row>
    <row r="32" spans="1:9" ht="11.25" customHeight="1">
      <c r="A32" s="166"/>
      <c r="B32" s="204"/>
      <c r="C32" s="204"/>
      <c r="D32" s="205"/>
      <c r="E32" s="205"/>
      <c r="F32" s="205"/>
      <c r="G32" s="205"/>
      <c r="H32" s="205"/>
      <c r="I32" s="205"/>
    </row>
    <row r="33" spans="1:9">
      <c r="A33" s="207"/>
      <c r="B33" s="208"/>
      <c r="C33" s="208"/>
      <c r="D33" s="207"/>
      <c r="E33" s="207"/>
      <c r="F33" s="207"/>
      <c r="G33" s="207"/>
      <c r="H33" s="207"/>
      <c r="I33" s="207"/>
    </row>
    <row r="34" spans="1:9" ht="23.25" customHeight="1">
      <c r="A34" s="261" t="s">
        <v>22</v>
      </c>
      <c r="B34" s="209" t="s">
        <v>124</v>
      </c>
      <c r="C34" s="252" t="s">
        <v>87</v>
      </c>
      <c r="D34" s="253"/>
      <c r="E34" s="181" t="s">
        <v>9</v>
      </c>
      <c r="F34" s="273" t="s">
        <v>121</v>
      </c>
      <c r="G34" s="274"/>
      <c r="H34" s="168"/>
      <c r="I34" s="168"/>
    </row>
    <row r="35" spans="1:9" ht="19.5" customHeight="1">
      <c r="A35" s="262"/>
      <c r="B35" s="210" t="s">
        <v>23</v>
      </c>
      <c r="C35" s="254"/>
      <c r="D35" s="255"/>
      <c r="E35" s="181" t="s">
        <v>23</v>
      </c>
      <c r="F35" s="249"/>
      <c r="G35" s="251"/>
      <c r="H35" s="168"/>
      <c r="I35" s="168"/>
    </row>
    <row r="36" spans="1:9" ht="34.5" customHeight="1">
      <c r="A36" s="263"/>
      <c r="B36" s="210" t="s">
        <v>182</v>
      </c>
      <c r="C36" s="256"/>
      <c r="D36" s="257"/>
      <c r="E36" s="181" t="s">
        <v>24</v>
      </c>
      <c r="F36" s="249" t="s">
        <v>185</v>
      </c>
      <c r="G36" s="251"/>
      <c r="H36" s="168"/>
      <c r="I36" s="168"/>
    </row>
  </sheetData>
  <mergeCells count="12">
    <mergeCell ref="I8:I9"/>
    <mergeCell ref="A28:B28"/>
    <mergeCell ref="A30:B30"/>
    <mergeCell ref="B7:B9"/>
    <mergeCell ref="F34:G34"/>
    <mergeCell ref="C6:G6"/>
    <mergeCell ref="B5:C5"/>
    <mergeCell ref="F36:G36"/>
    <mergeCell ref="C34:D36"/>
    <mergeCell ref="A7:A9"/>
    <mergeCell ref="A34:A36"/>
    <mergeCell ref="F35:G35"/>
  </mergeCells>
  <phoneticPr fontId="3" type="noConversion"/>
  <printOptions horizontalCentered="1" verticalCentered="1"/>
  <pageMargins left="0" right="0" top="0" bottom="0" header="0" footer="0"/>
  <pageSetup paperSize="9" scale="91" orientation="landscape" horizontalDpi="4294967294" verticalDpi="4294967294" r:id="rId1"/>
  <headerFooter alignWithMargins="0">
    <oddFooter>&amp;L2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20"/>
  <sheetViews>
    <sheetView tabSelected="1" topLeftCell="A4" workbookViewId="0">
      <selection activeCell="J8" sqref="J8"/>
    </sheetView>
  </sheetViews>
  <sheetFormatPr defaultRowHeight="12.75"/>
  <cols>
    <col min="2" max="2" width="49" customWidth="1"/>
    <col min="3" max="3" width="17.140625" customWidth="1"/>
    <col min="4" max="4" width="25" customWidth="1"/>
    <col min="5" max="5" width="16.85546875" customWidth="1"/>
    <col min="6" max="6" width="17" customWidth="1"/>
    <col min="7" max="7" width="18.140625" customWidth="1"/>
    <col min="8" max="8" width="16.42578125" customWidth="1"/>
    <col min="9" max="9" width="15.85546875" customWidth="1"/>
    <col min="10" max="10" width="19.140625" customWidth="1"/>
    <col min="11" max="11" width="12.85546875" customWidth="1"/>
    <col min="12" max="12" width="18.42578125" customWidth="1"/>
    <col min="13" max="13" width="15.28515625" customWidth="1"/>
    <col min="14" max="14" width="15.5703125" customWidth="1"/>
    <col min="15" max="15" width="19.7109375" customWidth="1"/>
    <col min="16" max="16" width="15.140625" customWidth="1"/>
    <col min="17" max="17" width="14.5703125" customWidth="1"/>
    <col min="18" max="18" width="24.42578125" customWidth="1"/>
    <col min="19" max="19" width="13" customWidth="1"/>
  </cols>
  <sheetData>
    <row r="1" spans="1:19" ht="14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15.75">
      <c r="A2" s="45" t="s">
        <v>94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6"/>
      <c r="P2" s="46"/>
      <c r="Q2" s="46"/>
      <c r="R2" s="46"/>
      <c r="S2" s="46"/>
    </row>
    <row r="3" spans="1:19" ht="15.75">
      <c r="A3" s="15" t="s">
        <v>1</v>
      </c>
      <c r="B3" s="15" t="s">
        <v>88</v>
      </c>
      <c r="C3" s="71" t="s">
        <v>118</v>
      </c>
      <c r="D3" s="71">
        <v>1089001</v>
      </c>
      <c r="E3" s="49"/>
      <c r="F3" s="50" t="s">
        <v>186</v>
      </c>
      <c r="G3" s="50"/>
      <c r="H3" s="50"/>
      <c r="I3" s="50"/>
      <c r="J3" s="50"/>
      <c r="K3" s="47"/>
      <c r="L3" s="47"/>
      <c r="M3" s="47"/>
      <c r="N3" s="47"/>
      <c r="O3" s="48"/>
      <c r="P3" s="51" t="s">
        <v>93</v>
      </c>
      <c r="Q3" s="48"/>
      <c r="R3" s="48"/>
      <c r="S3" s="48"/>
    </row>
    <row r="4" spans="1:19" ht="16.5" thickBot="1">
      <c r="A4" s="246" t="s">
        <v>125</v>
      </c>
      <c r="B4" s="2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pans="1:19" ht="16.5" thickBot="1">
      <c r="A5" s="52"/>
      <c r="B5" s="53"/>
      <c r="C5" s="53"/>
      <c r="D5" s="53"/>
      <c r="E5" s="53"/>
      <c r="F5" s="53" t="s">
        <v>78</v>
      </c>
      <c r="G5" s="53"/>
      <c r="H5" s="53"/>
      <c r="I5" s="53" t="s">
        <v>79</v>
      </c>
      <c r="J5" s="53"/>
      <c r="K5" s="53"/>
      <c r="L5" s="53" t="s">
        <v>80</v>
      </c>
      <c r="M5" s="103"/>
      <c r="N5" s="103"/>
      <c r="O5" s="103" t="s">
        <v>81</v>
      </c>
      <c r="P5" s="303" t="s">
        <v>92</v>
      </c>
      <c r="Q5" s="304"/>
      <c r="R5" s="305"/>
      <c r="S5" s="306" t="s">
        <v>29</v>
      </c>
    </row>
    <row r="6" spans="1:19">
      <c r="A6" s="275" t="s">
        <v>0</v>
      </c>
      <c r="B6" s="309" t="s">
        <v>119</v>
      </c>
      <c r="C6" s="311" t="s">
        <v>91</v>
      </c>
      <c r="D6" s="282" t="s">
        <v>178</v>
      </c>
      <c r="E6" s="278" t="s">
        <v>179</v>
      </c>
      <c r="F6" s="280" t="s">
        <v>174</v>
      </c>
      <c r="G6" s="282" t="s">
        <v>153</v>
      </c>
      <c r="H6" s="278" t="s">
        <v>175</v>
      </c>
      <c r="I6" s="280" t="s">
        <v>154</v>
      </c>
      <c r="J6" s="282" t="s">
        <v>170</v>
      </c>
      <c r="K6" s="278" t="s">
        <v>164</v>
      </c>
      <c r="L6" s="309" t="s">
        <v>165</v>
      </c>
      <c r="M6" s="275" t="s">
        <v>166</v>
      </c>
      <c r="N6" s="278" t="s">
        <v>187</v>
      </c>
      <c r="O6" s="313" t="s">
        <v>188</v>
      </c>
      <c r="P6" s="315" t="s">
        <v>82</v>
      </c>
      <c r="Q6" s="315" t="s">
        <v>83</v>
      </c>
      <c r="R6" s="317" t="s">
        <v>84</v>
      </c>
      <c r="S6" s="307"/>
    </row>
    <row r="7" spans="1:19" ht="71.25" customHeight="1">
      <c r="A7" s="276"/>
      <c r="B7" s="310"/>
      <c r="C7" s="312"/>
      <c r="D7" s="283"/>
      <c r="E7" s="279"/>
      <c r="F7" s="281"/>
      <c r="G7" s="283"/>
      <c r="H7" s="279"/>
      <c r="I7" s="281"/>
      <c r="J7" s="283"/>
      <c r="K7" s="279"/>
      <c r="L7" s="310"/>
      <c r="M7" s="276"/>
      <c r="N7" s="279"/>
      <c r="O7" s="314"/>
      <c r="P7" s="316"/>
      <c r="Q7" s="316"/>
      <c r="R7" s="318"/>
      <c r="S7" s="308"/>
    </row>
    <row r="8" spans="1:19" ht="15.75">
      <c r="A8" s="54" t="s">
        <v>128</v>
      </c>
      <c r="B8" s="114" t="s">
        <v>140</v>
      </c>
      <c r="C8" s="55" t="s">
        <v>89</v>
      </c>
      <c r="D8" s="211">
        <v>1502</v>
      </c>
      <c r="E8" s="211">
        <v>65965</v>
      </c>
      <c r="F8" s="58">
        <f>E8/D8</f>
        <v>43.918109187749664</v>
      </c>
      <c r="G8" s="56">
        <v>1400</v>
      </c>
      <c r="H8" s="57">
        <v>66826</v>
      </c>
      <c r="I8" s="58">
        <f>H8/G8</f>
        <v>47.732857142857142</v>
      </c>
      <c r="J8" s="56">
        <v>1290</v>
      </c>
      <c r="K8" s="57">
        <v>66500</v>
      </c>
      <c r="L8" s="58">
        <f>K8/J8</f>
        <v>51.550387596899228</v>
      </c>
      <c r="M8" s="211">
        <v>1841</v>
      </c>
      <c r="N8" s="212">
        <v>63978</v>
      </c>
      <c r="O8" s="213">
        <f>N8/M8</f>
        <v>34.751765344921239</v>
      </c>
      <c r="P8" s="214">
        <f t="shared" ref="P8" si="0">O8-F8</f>
        <v>-9.1663438428284252</v>
      </c>
      <c r="Q8" s="213">
        <f t="shared" ref="Q8" si="1">O8-I8</f>
        <v>-12.981091797935903</v>
      </c>
      <c r="R8" s="215">
        <f t="shared" ref="R8" si="2">O8-L8</f>
        <v>-16.798622251977989</v>
      </c>
      <c r="S8" s="144"/>
    </row>
    <row r="9" spans="1:19" ht="15.75">
      <c r="A9" s="121"/>
      <c r="B9" s="122"/>
      <c r="C9" s="123"/>
      <c r="D9" s="124"/>
      <c r="E9" s="125"/>
      <c r="F9" s="126"/>
      <c r="G9" s="124"/>
      <c r="H9" s="125"/>
      <c r="I9" s="126"/>
      <c r="J9" s="127"/>
      <c r="K9" s="125"/>
      <c r="L9" s="128"/>
      <c r="M9" s="129"/>
      <c r="N9" s="125"/>
      <c r="O9" s="130"/>
      <c r="P9" s="127"/>
      <c r="Q9" s="130"/>
      <c r="R9" s="126"/>
      <c r="S9" s="131"/>
    </row>
    <row r="10" spans="1:19" ht="16.5" thickBot="1">
      <c r="A10" s="59"/>
      <c r="B10" s="60" t="s">
        <v>21</v>
      </c>
      <c r="C10" s="61"/>
      <c r="D10" s="62"/>
      <c r="E10" s="63">
        <f>SUM(E8:E9)</f>
        <v>65965</v>
      </c>
      <c r="F10" s="64"/>
      <c r="G10" s="62"/>
      <c r="H10" s="63">
        <f>SUM(H8:H9)</f>
        <v>66826</v>
      </c>
      <c r="I10" s="64"/>
      <c r="J10" s="63"/>
      <c r="K10" s="63">
        <f>SUM(K8:K9)</f>
        <v>66500</v>
      </c>
      <c r="L10" s="104"/>
      <c r="M10" s="105"/>
      <c r="N10" s="63">
        <f>SUM(N8:N9)</f>
        <v>63978</v>
      </c>
      <c r="O10" s="65"/>
      <c r="P10" s="106"/>
      <c r="Q10" s="65"/>
      <c r="R10" s="64"/>
      <c r="S10" s="66"/>
    </row>
    <row r="11" spans="1:19" ht="14.25">
      <c r="A11" s="23"/>
      <c r="B11" s="101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19" ht="14.25">
      <c r="A12" s="23"/>
      <c r="B12" s="101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ht="15.75">
      <c r="A13" s="277"/>
      <c r="B13" s="277"/>
      <c r="C13" s="277"/>
      <c r="D13" s="277"/>
      <c r="E13" s="277"/>
      <c r="F13" s="277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</row>
    <row r="14" spans="1:19" ht="14.25">
      <c r="A14" s="10"/>
      <c r="B14" s="10"/>
      <c r="C14" s="10"/>
      <c r="D14" s="10"/>
      <c r="E14" s="102"/>
      <c r="F14" s="10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  <row r="15" spans="1:19" ht="15" thickBot="1">
      <c r="A15" s="10"/>
      <c r="B15" s="10"/>
      <c r="C15" s="10"/>
      <c r="D15" s="10"/>
      <c r="E15" s="102"/>
      <c r="F15" s="10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6" spans="1:19" ht="15.75">
      <c r="A16" s="284" t="s">
        <v>22</v>
      </c>
      <c r="B16" s="285"/>
      <c r="C16" s="40" t="s">
        <v>9</v>
      </c>
      <c r="D16" s="290" t="s">
        <v>129</v>
      </c>
      <c r="E16" s="291"/>
      <c r="F16" s="292" t="s">
        <v>111</v>
      </c>
      <c r="G16" s="40" t="s">
        <v>9</v>
      </c>
      <c r="H16" s="290" t="s">
        <v>127</v>
      </c>
      <c r="I16" s="295"/>
      <c r="J16" s="48"/>
      <c r="K16" s="48"/>
      <c r="L16" s="48"/>
      <c r="M16" s="48"/>
      <c r="N16" s="48"/>
      <c r="O16" s="48"/>
      <c r="P16" s="48"/>
      <c r="Q16" s="48"/>
      <c r="R16" s="48"/>
      <c r="S16" s="48"/>
    </row>
    <row r="17" spans="1:19" ht="15.75">
      <c r="A17" s="286"/>
      <c r="B17" s="287"/>
      <c r="C17" s="30" t="s">
        <v>23</v>
      </c>
      <c r="D17" s="296"/>
      <c r="E17" s="297"/>
      <c r="F17" s="293"/>
      <c r="G17" s="30" t="s">
        <v>23</v>
      </c>
      <c r="H17" s="296"/>
      <c r="I17" s="298"/>
      <c r="J17" s="48"/>
      <c r="K17" s="48"/>
      <c r="L17" s="48"/>
      <c r="M17" s="48"/>
      <c r="N17" s="48"/>
      <c r="O17" s="48"/>
      <c r="P17" s="48"/>
      <c r="Q17" s="48"/>
      <c r="R17" s="48"/>
      <c r="S17" s="48"/>
    </row>
    <row r="18" spans="1:19" ht="16.5" thickBot="1">
      <c r="A18" s="288"/>
      <c r="B18" s="289"/>
      <c r="C18" s="41" t="s">
        <v>24</v>
      </c>
      <c r="D18" s="299" t="s">
        <v>182</v>
      </c>
      <c r="E18" s="300"/>
      <c r="F18" s="294"/>
      <c r="G18" s="41" t="s">
        <v>24</v>
      </c>
      <c r="H18" s="301" t="s">
        <v>182</v>
      </c>
      <c r="I18" s="302"/>
      <c r="J18" s="48"/>
      <c r="K18" s="48"/>
      <c r="L18" s="48"/>
      <c r="M18" s="48"/>
      <c r="N18" s="48"/>
      <c r="O18" s="48"/>
      <c r="P18" s="48"/>
      <c r="Q18" s="48"/>
      <c r="R18" s="48"/>
      <c r="S18" s="48"/>
    </row>
    <row r="19" spans="1:19" ht="14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</row>
    <row r="20" spans="1:19" ht="14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</row>
  </sheetData>
  <mergeCells count="30">
    <mergeCell ref="A4:B4"/>
    <mergeCell ref="P5:R5"/>
    <mergeCell ref="S5:S7"/>
    <mergeCell ref="A6:A7"/>
    <mergeCell ref="B6:B7"/>
    <mergeCell ref="C6:C7"/>
    <mergeCell ref="D6:D7"/>
    <mergeCell ref="E6:E7"/>
    <mergeCell ref="F6:F7"/>
    <mergeCell ref="G6:G7"/>
    <mergeCell ref="N6:N7"/>
    <mergeCell ref="O6:O7"/>
    <mergeCell ref="P6:P7"/>
    <mergeCell ref="Q6:Q7"/>
    <mergeCell ref="R6:R7"/>
    <mergeCell ref="L6:L7"/>
    <mergeCell ref="A16:B18"/>
    <mergeCell ref="D16:E16"/>
    <mergeCell ref="F16:F18"/>
    <mergeCell ref="H16:I16"/>
    <mergeCell ref="D17:E17"/>
    <mergeCell ref="H17:I17"/>
    <mergeCell ref="D18:E18"/>
    <mergeCell ref="H18:I18"/>
    <mergeCell ref="M6:M7"/>
    <mergeCell ref="A13:F13"/>
    <mergeCell ref="H6:H7"/>
    <mergeCell ref="I6:I7"/>
    <mergeCell ref="J6:J7"/>
    <mergeCell ref="K6:K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8"/>
  <sheetViews>
    <sheetView topLeftCell="D6" workbookViewId="0">
      <selection activeCell="J7" sqref="J7"/>
    </sheetView>
  </sheetViews>
  <sheetFormatPr defaultColWidth="9.140625" defaultRowHeight="15.75" outlineLevelRow="1"/>
  <cols>
    <col min="1" max="1" width="12.7109375" style="82" customWidth="1"/>
    <col min="2" max="2" width="49.85546875" style="82" customWidth="1"/>
    <col min="3" max="3" width="18.42578125" style="83" customWidth="1"/>
    <col min="4" max="4" width="78.28515625" style="83" customWidth="1"/>
    <col min="5" max="5" width="16.42578125" style="82" customWidth="1"/>
    <col min="6" max="6" width="15.85546875" style="82" customWidth="1"/>
    <col min="7" max="7" width="18.140625" style="82" customWidth="1"/>
    <col min="8" max="8" width="15.7109375" style="82" customWidth="1"/>
    <col min="9" max="9" width="15.5703125" style="82" customWidth="1"/>
    <col min="10" max="10" width="26.5703125" style="48" customWidth="1"/>
    <col min="11" max="16384" width="9.140625" style="83"/>
  </cols>
  <sheetData>
    <row r="1" spans="1:10">
      <c r="D1" s="83" t="s">
        <v>152</v>
      </c>
    </row>
    <row r="2" spans="1:10" s="91" customFormat="1" ht="24.75" customHeight="1">
      <c r="A2" s="84" t="s">
        <v>103</v>
      </c>
      <c r="B2" s="89"/>
      <c r="C2" s="90"/>
      <c r="D2" s="91" t="s">
        <v>125</v>
      </c>
      <c r="E2" s="89"/>
      <c r="F2" s="89"/>
      <c r="G2" s="89"/>
      <c r="H2" s="89"/>
      <c r="I2" s="89"/>
      <c r="J2" s="46"/>
    </row>
    <row r="3" spans="1:10" s="92" customFormat="1" ht="54" customHeight="1">
      <c r="A3" s="69" t="s">
        <v>51</v>
      </c>
      <c r="B3" s="73" t="s">
        <v>135</v>
      </c>
      <c r="C3" s="69" t="s">
        <v>104</v>
      </c>
      <c r="D3" s="310" t="str">
        <f>'[33]Aneksi nr. 3'!B6</f>
        <v>Planifikim -menaxhim-administrim</v>
      </c>
      <c r="E3" s="319"/>
      <c r="F3" s="319"/>
      <c r="G3" s="319"/>
      <c r="H3" s="319"/>
      <c r="I3" s="316"/>
      <c r="J3" s="74" t="s">
        <v>29</v>
      </c>
    </row>
    <row r="4" spans="1:10" s="92" customFormat="1" ht="48.75" customHeight="1">
      <c r="A4" s="69" t="s">
        <v>105</v>
      </c>
      <c r="B4" s="310" t="s">
        <v>130</v>
      </c>
      <c r="C4" s="319"/>
      <c r="D4" s="319"/>
      <c r="E4" s="319"/>
      <c r="F4" s="319"/>
      <c r="G4" s="319"/>
      <c r="H4" s="319"/>
      <c r="I4" s="316"/>
      <c r="J4" s="75" t="s">
        <v>64</v>
      </c>
    </row>
    <row r="5" spans="1:10" s="92" customFormat="1" ht="20.25" customHeight="1">
      <c r="A5" s="69"/>
      <c r="B5" s="69"/>
      <c r="C5" s="69"/>
      <c r="D5" s="279" t="s">
        <v>68</v>
      </c>
      <c r="E5" s="279"/>
      <c r="F5" s="279"/>
      <c r="G5" s="279"/>
      <c r="H5" s="279"/>
      <c r="I5" s="279"/>
      <c r="J5" s="75" t="s">
        <v>64</v>
      </c>
    </row>
    <row r="6" spans="1:10" s="92" customFormat="1" ht="72.75" customHeight="1">
      <c r="A6" s="310" t="s">
        <v>108</v>
      </c>
      <c r="B6" s="316"/>
      <c r="C6" s="69" t="s">
        <v>106</v>
      </c>
      <c r="D6" s="72" t="s">
        <v>109</v>
      </c>
      <c r="E6" s="151" t="s">
        <v>167</v>
      </c>
      <c r="F6" s="151" t="s">
        <v>168</v>
      </c>
      <c r="G6" s="149" t="s">
        <v>169</v>
      </c>
      <c r="H6" s="76" t="s">
        <v>189</v>
      </c>
      <c r="I6" s="70" t="s">
        <v>107</v>
      </c>
      <c r="J6" s="77"/>
    </row>
    <row r="7" spans="1:10" s="92" customFormat="1" ht="111.75" customHeight="1">
      <c r="A7" s="78" t="s">
        <v>132</v>
      </c>
      <c r="B7" s="149" t="s">
        <v>142</v>
      </c>
      <c r="C7" s="67"/>
      <c r="D7" s="132" t="s">
        <v>143</v>
      </c>
      <c r="E7" s="76">
        <v>1502</v>
      </c>
      <c r="F7" s="69">
        <v>1400</v>
      </c>
      <c r="G7" s="162">
        <v>1290</v>
      </c>
      <c r="H7" s="76">
        <v>1841</v>
      </c>
      <c r="I7" s="79">
        <v>1.42</v>
      </c>
      <c r="J7" s="80" t="s">
        <v>147</v>
      </c>
    </row>
    <row r="8" spans="1:10" s="92" customFormat="1" ht="111.75" customHeight="1">
      <c r="A8" s="78">
        <v>1.1000000000000001</v>
      </c>
      <c r="B8" s="156" t="s">
        <v>141</v>
      </c>
      <c r="C8" s="67"/>
      <c r="D8" s="158" t="s">
        <v>146</v>
      </c>
      <c r="E8" s="219">
        <v>1134</v>
      </c>
      <c r="F8" s="155">
        <v>1200</v>
      </c>
      <c r="G8" s="163">
        <v>1000</v>
      </c>
      <c r="H8" s="157">
        <v>1433</v>
      </c>
      <c r="I8" s="79">
        <v>1.43</v>
      </c>
      <c r="J8" s="80" t="s">
        <v>148</v>
      </c>
    </row>
    <row r="9" spans="1:10" s="92" customFormat="1" ht="126" customHeight="1">
      <c r="A9" s="78"/>
      <c r="B9" s="150"/>
      <c r="C9" s="113" t="s">
        <v>71</v>
      </c>
      <c r="D9" s="133" t="s">
        <v>144</v>
      </c>
      <c r="E9" s="110">
        <v>765</v>
      </c>
      <c r="F9" s="110">
        <v>750</v>
      </c>
      <c r="G9" s="159">
        <v>700</v>
      </c>
      <c r="H9" s="110">
        <v>1059</v>
      </c>
      <c r="I9" s="79">
        <v>1.51</v>
      </c>
      <c r="J9" s="80" t="s">
        <v>190</v>
      </c>
    </row>
    <row r="10" spans="1:10" s="92" customFormat="1" ht="70.5" customHeight="1">
      <c r="A10" s="78"/>
      <c r="B10" s="108"/>
      <c r="C10" s="113" t="s">
        <v>72</v>
      </c>
      <c r="D10" s="133" t="s">
        <v>150</v>
      </c>
      <c r="E10" s="147">
        <v>419</v>
      </c>
      <c r="F10" s="81">
        <v>350</v>
      </c>
      <c r="G10" s="160">
        <v>300</v>
      </c>
      <c r="H10" s="147">
        <v>374</v>
      </c>
      <c r="I10" s="79">
        <v>1.2</v>
      </c>
      <c r="J10" s="80" t="s">
        <v>190</v>
      </c>
    </row>
    <row r="11" spans="1:10" s="92" customFormat="1" ht="120.75" customHeight="1">
      <c r="A11" s="78">
        <v>1.2</v>
      </c>
      <c r="B11" s="113" t="s">
        <v>151</v>
      </c>
      <c r="C11" s="67"/>
      <c r="D11" s="134" t="s">
        <v>139</v>
      </c>
      <c r="E11" s="218">
        <v>368</v>
      </c>
      <c r="F11" s="113">
        <v>200</v>
      </c>
      <c r="G11" s="67">
        <v>290</v>
      </c>
      <c r="H11" s="113">
        <v>408</v>
      </c>
      <c r="I11" s="79">
        <v>1.4</v>
      </c>
      <c r="J11" s="80" t="s">
        <v>149</v>
      </c>
    </row>
    <row r="12" spans="1:10" ht="36" customHeight="1">
      <c r="A12" s="88"/>
      <c r="B12" s="88"/>
      <c r="C12" s="140" t="s">
        <v>35</v>
      </c>
      <c r="D12" s="142" t="s">
        <v>126</v>
      </c>
      <c r="E12" s="88">
        <v>60</v>
      </c>
      <c r="F12" s="113">
        <v>170</v>
      </c>
      <c r="G12" s="146">
        <v>250</v>
      </c>
      <c r="H12" s="88">
        <v>362</v>
      </c>
      <c r="I12" s="79">
        <v>1.44</v>
      </c>
      <c r="J12" s="80" t="s">
        <v>190</v>
      </c>
    </row>
    <row r="13" spans="1:10" s="48" customFormat="1" ht="12.75" hidden="1" customHeight="1" outlineLevel="1">
      <c r="A13" s="137"/>
      <c r="B13" s="136"/>
      <c r="C13" s="141"/>
      <c r="D13" s="142" t="s">
        <v>131</v>
      </c>
      <c r="E13" s="30"/>
      <c r="F13" s="30"/>
      <c r="G13" s="161"/>
      <c r="H13" s="30"/>
      <c r="I13" s="79" t="e">
        <f t="shared" ref="I13:I15" si="0">H13/F13</f>
        <v>#DIV/0!</v>
      </c>
      <c r="J13" s="80" t="s">
        <v>176</v>
      </c>
    </row>
    <row r="14" spans="1:10" s="48" customFormat="1" ht="12.75" hidden="1" customHeight="1" outlineLevel="1">
      <c r="A14" s="137"/>
      <c r="B14" s="136"/>
      <c r="C14" s="141"/>
      <c r="D14" s="136"/>
      <c r="E14" s="30"/>
      <c r="F14" s="30"/>
      <c r="G14" s="161"/>
      <c r="H14" s="30"/>
      <c r="I14" s="79" t="e">
        <f t="shared" si="0"/>
        <v>#DIV/0!</v>
      </c>
      <c r="J14" s="80" t="s">
        <v>176</v>
      </c>
    </row>
    <row r="15" spans="1:10" s="48" customFormat="1" ht="12.75" hidden="1" customHeight="1" outlineLevel="1">
      <c r="A15" s="137"/>
      <c r="B15" s="136"/>
      <c r="C15" s="141"/>
      <c r="D15" s="136"/>
      <c r="E15" s="30"/>
      <c r="F15" s="30"/>
      <c r="G15" s="161"/>
      <c r="H15" s="30"/>
      <c r="I15" s="79" t="e">
        <f t="shared" si="0"/>
        <v>#DIV/0!</v>
      </c>
      <c r="J15" s="80" t="s">
        <v>176</v>
      </c>
    </row>
    <row r="16" spans="1:10" ht="69" customHeight="1" collapsed="1">
      <c r="A16" s="88"/>
      <c r="B16" s="88"/>
      <c r="C16" s="140" t="s">
        <v>133</v>
      </c>
      <c r="D16" s="142" t="s">
        <v>131</v>
      </c>
      <c r="E16" s="146">
        <v>308</v>
      </c>
      <c r="F16" s="67">
        <v>30</v>
      </c>
      <c r="G16" s="146">
        <v>40</v>
      </c>
      <c r="H16" s="146">
        <v>46</v>
      </c>
      <c r="I16" s="79">
        <v>1.1499999999999999</v>
      </c>
      <c r="J16" s="80" t="s">
        <v>190</v>
      </c>
    </row>
    <row r="17" spans="1:10" ht="12.75" hidden="1" customHeight="1" outlineLevel="1">
      <c r="A17" s="138" t="s">
        <v>62</v>
      </c>
      <c r="B17" s="88"/>
      <c r="C17" s="135"/>
      <c r="D17" s="135"/>
      <c r="E17" s="88"/>
      <c r="F17" s="88"/>
      <c r="G17" s="88"/>
      <c r="H17" s="88"/>
      <c r="I17" s="88"/>
      <c r="J17" s="80"/>
    </row>
    <row r="18" spans="1:10" ht="18" hidden="1" customHeight="1" outlineLevel="1">
      <c r="A18" s="139" t="s">
        <v>37</v>
      </c>
      <c r="B18" s="88"/>
      <c r="C18" s="30"/>
      <c r="D18" s="135"/>
      <c r="E18" s="88"/>
      <c r="F18" s="88"/>
      <c r="G18" s="88"/>
      <c r="H18" s="88"/>
      <c r="I18" s="88"/>
      <c r="J18" s="80"/>
    </row>
    <row r="19" spans="1:10" hidden="1" outlineLevel="1">
      <c r="A19" s="88"/>
      <c r="B19" s="88"/>
      <c r="C19" s="135"/>
      <c r="D19" s="135"/>
      <c r="E19" s="88"/>
      <c r="F19" s="88"/>
      <c r="G19" s="88"/>
      <c r="H19" s="88"/>
      <c r="I19" s="88"/>
      <c r="J19" s="80"/>
    </row>
    <row r="20" spans="1:10" s="92" customFormat="1" ht="15" hidden="1" customHeight="1" outlineLevel="1" thickTop="1">
      <c r="A20" s="113"/>
      <c r="B20" s="113" t="s">
        <v>38</v>
      </c>
      <c r="C20" s="113"/>
      <c r="D20" s="279"/>
      <c r="E20" s="279"/>
      <c r="F20" s="279"/>
      <c r="G20" s="279"/>
      <c r="H20" s="279"/>
      <c r="I20" s="87"/>
      <c r="J20" s="80"/>
    </row>
    <row r="21" spans="1:10" s="92" customFormat="1" hidden="1" outlineLevel="1">
      <c r="A21" s="113" t="s">
        <v>57</v>
      </c>
      <c r="B21" s="113" t="s">
        <v>61</v>
      </c>
      <c r="C21" s="113"/>
      <c r="D21" s="279"/>
      <c r="E21" s="279"/>
      <c r="F21" s="279"/>
      <c r="G21" s="279"/>
      <c r="H21" s="279"/>
      <c r="I21" s="87"/>
      <c r="J21" s="80"/>
    </row>
    <row r="22" spans="1:10" s="92" customFormat="1" hidden="1" outlineLevel="1">
      <c r="A22" s="279" t="s">
        <v>39</v>
      </c>
      <c r="B22" s="279"/>
      <c r="C22" s="113"/>
      <c r="D22" s="279" t="s">
        <v>69</v>
      </c>
      <c r="E22" s="279"/>
      <c r="F22" s="279"/>
      <c r="G22" s="279"/>
      <c r="H22" s="279"/>
      <c r="I22" s="279"/>
      <c r="J22" s="80"/>
    </row>
    <row r="23" spans="1:10" s="92" customFormat="1" ht="63" hidden="1" outlineLevel="1">
      <c r="A23" s="279"/>
      <c r="B23" s="279"/>
      <c r="C23" s="113" t="s">
        <v>65</v>
      </c>
      <c r="D23" s="113" t="s">
        <v>70</v>
      </c>
      <c r="E23" s="113" t="s">
        <v>112</v>
      </c>
      <c r="F23" s="113" t="s">
        <v>113</v>
      </c>
      <c r="G23" s="113" t="s">
        <v>114</v>
      </c>
      <c r="H23" s="113" t="s">
        <v>115</v>
      </c>
      <c r="I23" s="113" t="s">
        <v>66</v>
      </c>
      <c r="J23" s="80"/>
    </row>
    <row r="24" spans="1:10" s="92" customFormat="1" ht="31.5" hidden="1" outlineLevel="1">
      <c r="A24" s="113" t="s">
        <v>58</v>
      </c>
      <c r="B24" s="113" t="s">
        <v>54</v>
      </c>
      <c r="C24" s="67"/>
      <c r="D24" s="67"/>
      <c r="E24" s="67"/>
      <c r="F24" s="67"/>
      <c r="G24" s="67"/>
      <c r="H24" s="67"/>
      <c r="I24" s="67"/>
      <c r="J24" s="80"/>
    </row>
    <row r="25" spans="1:10" s="92" customFormat="1" hidden="1" outlineLevel="1">
      <c r="A25" s="113"/>
      <c r="B25" s="113"/>
      <c r="C25" s="113" t="s">
        <v>35</v>
      </c>
      <c r="D25" s="85" t="s">
        <v>40</v>
      </c>
      <c r="E25" s="113">
        <v>35</v>
      </c>
      <c r="F25" s="113">
        <v>32</v>
      </c>
      <c r="G25" s="113">
        <v>33</v>
      </c>
      <c r="H25" s="113">
        <v>33</v>
      </c>
      <c r="I25" s="86">
        <f>H25/G25</f>
        <v>1</v>
      </c>
      <c r="J25" s="80"/>
    </row>
    <row r="26" spans="1:10" s="92" customFormat="1" hidden="1" outlineLevel="1">
      <c r="A26" s="113"/>
      <c r="B26" s="113"/>
      <c r="C26" s="113" t="s">
        <v>36</v>
      </c>
      <c r="D26" s="85" t="s">
        <v>41</v>
      </c>
      <c r="E26" s="113">
        <v>1000</v>
      </c>
      <c r="F26" s="113">
        <v>2000</v>
      </c>
      <c r="G26" s="113">
        <v>1900</v>
      </c>
      <c r="H26" s="113">
        <v>2100</v>
      </c>
      <c r="I26" s="86">
        <f>H26/G26</f>
        <v>1.1052631578947369</v>
      </c>
      <c r="J26" s="80"/>
    </row>
    <row r="27" spans="1:10" s="92" customFormat="1" ht="15" hidden="1" customHeight="1" outlineLevel="1">
      <c r="A27" s="113"/>
      <c r="B27" s="113"/>
      <c r="C27" s="113" t="s">
        <v>43</v>
      </c>
      <c r="D27" s="67" t="s">
        <v>42</v>
      </c>
      <c r="E27" s="113">
        <v>5000</v>
      </c>
      <c r="F27" s="113">
        <v>7000</v>
      </c>
      <c r="G27" s="113">
        <v>6900</v>
      </c>
      <c r="H27" s="113">
        <v>3000</v>
      </c>
      <c r="I27" s="86">
        <f>H27/G27</f>
        <v>0.43478260869565216</v>
      </c>
      <c r="J27" s="80"/>
    </row>
    <row r="28" spans="1:10" s="92" customFormat="1" ht="15" hidden="1" customHeight="1" outlineLevel="1">
      <c r="A28" s="113" t="s">
        <v>59</v>
      </c>
      <c r="B28" s="113" t="s">
        <v>55</v>
      </c>
      <c r="C28" s="113" t="s">
        <v>67</v>
      </c>
      <c r="D28" s="67" t="s">
        <v>44</v>
      </c>
      <c r="E28" s="113">
        <v>15</v>
      </c>
      <c r="F28" s="113">
        <v>25</v>
      </c>
      <c r="G28" s="113">
        <v>25</v>
      </c>
      <c r="H28" s="113">
        <v>25</v>
      </c>
      <c r="I28" s="86">
        <f>H28/G28</f>
        <v>1</v>
      </c>
      <c r="J28" s="80"/>
    </row>
    <row r="29" spans="1:10" s="92" customFormat="1" ht="15" hidden="1" customHeight="1" outlineLevel="1">
      <c r="A29" s="87"/>
      <c r="B29" s="113"/>
      <c r="C29" s="67"/>
      <c r="D29" s="67"/>
      <c r="E29" s="113"/>
      <c r="F29" s="87"/>
      <c r="G29" s="87"/>
      <c r="H29" s="87"/>
      <c r="I29" s="87"/>
      <c r="J29" s="80"/>
    </row>
    <row r="30" spans="1:10" s="92" customFormat="1" ht="15" hidden="1" customHeight="1" outlineLevel="1">
      <c r="A30" s="113"/>
      <c r="B30" s="113"/>
      <c r="C30" s="67"/>
      <c r="D30" s="67"/>
      <c r="E30" s="113"/>
      <c r="F30" s="87"/>
      <c r="G30" s="87"/>
      <c r="H30" s="87"/>
      <c r="I30" s="87"/>
      <c r="J30" s="80"/>
    </row>
    <row r="31" spans="1:10" s="92" customFormat="1" ht="15" hidden="1" customHeight="1" outlineLevel="1">
      <c r="A31" s="113"/>
      <c r="B31" s="113"/>
      <c r="C31" s="67"/>
      <c r="D31" s="67"/>
      <c r="E31" s="113"/>
      <c r="F31" s="87"/>
      <c r="G31" s="87"/>
      <c r="H31" s="87"/>
      <c r="I31" s="87"/>
      <c r="J31" s="80"/>
    </row>
    <row r="32" spans="1:10" s="92" customFormat="1" ht="15" hidden="1" customHeight="1" outlineLevel="1" thickBot="1">
      <c r="A32" s="113" t="s">
        <v>60</v>
      </c>
      <c r="B32" s="113" t="s">
        <v>56</v>
      </c>
      <c r="C32" s="67"/>
      <c r="D32" s="67"/>
      <c r="E32" s="113"/>
      <c r="F32" s="87"/>
      <c r="G32" s="87"/>
      <c r="H32" s="87"/>
      <c r="I32" s="87"/>
      <c r="J32" s="80"/>
    </row>
    <row r="33" spans="1:12" ht="57" customHeight="1" collapsed="1">
      <c r="A33" s="88"/>
      <c r="B33" s="88"/>
      <c r="C33" s="88"/>
      <c r="D33" s="145"/>
      <c r="E33" s="88"/>
      <c r="F33" s="88"/>
      <c r="G33" s="88"/>
      <c r="H33" s="88"/>
      <c r="I33" s="143"/>
      <c r="J33" s="80"/>
    </row>
    <row r="34" spans="1:12" hidden="1"/>
    <row r="36" spans="1:12" ht="30.75" customHeight="1">
      <c r="A36" s="287"/>
      <c r="B36" s="320" t="s">
        <v>22</v>
      </c>
      <c r="C36" s="88" t="s">
        <v>9</v>
      </c>
      <c r="D36" s="296" t="s">
        <v>134</v>
      </c>
      <c r="E36" s="297"/>
      <c r="F36" s="320" t="s">
        <v>90</v>
      </c>
      <c r="G36" s="323"/>
      <c r="H36" s="324"/>
      <c r="I36" s="88" t="s">
        <v>9</v>
      </c>
      <c r="J36" s="30" t="s">
        <v>121</v>
      </c>
      <c r="K36" s="328"/>
      <c r="L36" s="328"/>
    </row>
    <row r="37" spans="1:12" ht="27" customHeight="1">
      <c r="A37" s="287"/>
      <c r="B37" s="321"/>
      <c r="C37" s="88" t="s">
        <v>23</v>
      </c>
      <c r="D37" s="329"/>
      <c r="E37" s="330"/>
      <c r="F37" s="321"/>
      <c r="G37" s="325"/>
      <c r="H37" s="287"/>
      <c r="I37" s="88" t="s">
        <v>23</v>
      </c>
      <c r="J37" s="88"/>
      <c r="K37" s="328"/>
      <c r="L37" s="328"/>
    </row>
    <row r="38" spans="1:12" ht="33" customHeight="1">
      <c r="A38" s="287"/>
      <c r="B38" s="322"/>
      <c r="C38" s="88" t="s">
        <v>24</v>
      </c>
      <c r="D38" s="246" t="s">
        <v>185</v>
      </c>
      <c r="E38" s="247"/>
      <c r="F38" s="322"/>
      <c r="G38" s="326"/>
      <c r="H38" s="327"/>
      <c r="I38" s="88" t="s">
        <v>24</v>
      </c>
      <c r="J38" s="30" t="s">
        <v>185</v>
      </c>
      <c r="K38" s="328"/>
      <c r="L38" s="328"/>
    </row>
  </sheetData>
  <mergeCells count="17">
    <mergeCell ref="K36:L36"/>
    <mergeCell ref="D37:E37"/>
    <mergeCell ref="K37:L37"/>
    <mergeCell ref="D38:E38"/>
    <mergeCell ref="K38:L38"/>
    <mergeCell ref="A22:B23"/>
    <mergeCell ref="D22:I22"/>
    <mergeCell ref="A36:A38"/>
    <mergeCell ref="B36:B38"/>
    <mergeCell ref="D36:E36"/>
    <mergeCell ref="F36:H38"/>
    <mergeCell ref="D21:H21"/>
    <mergeCell ref="D3:I3"/>
    <mergeCell ref="B4:I4"/>
    <mergeCell ref="D5:I5"/>
    <mergeCell ref="A6:B6"/>
    <mergeCell ref="D20:H20"/>
  </mergeCells>
  <printOptions horizontalCentered="1" verticalCentered="1"/>
  <pageMargins left="0.25" right="0.25" top="0.75" bottom="0.75" header="0.3" footer="0.3"/>
  <pageSetup paperSize="9" scale="48" orientation="landscape" horizontalDpi="4294967294" verticalDpi="4294967294" r:id="rId1"/>
  <headerFooter>
    <oddFooter>&amp;L4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K17"/>
  <sheetViews>
    <sheetView topLeftCell="A10" zoomScale="85" zoomScaleNormal="85" workbookViewId="0">
      <selection activeCell="G20" sqref="G20"/>
    </sheetView>
  </sheetViews>
  <sheetFormatPr defaultColWidth="9.140625" defaultRowHeight="33.75" customHeight="1"/>
  <cols>
    <col min="1" max="1" width="13" style="32" customWidth="1"/>
    <col min="2" max="2" width="34" style="32" customWidth="1"/>
    <col min="3" max="3" width="14.140625" style="32" customWidth="1"/>
    <col min="4" max="4" width="15.42578125" style="32" customWidth="1"/>
    <col min="5" max="5" width="17.42578125" style="32" customWidth="1"/>
    <col min="6" max="6" width="17.5703125" style="32" customWidth="1"/>
    <col min="7" max="7" width="19.7109375" style="32" customWidth="1"/>
    <col min="8" max="8" width="21.85546875" style="32" customWidth="1"/>
    <col min="9" max="9" width="24.85546875" style="32" customWidth="1"/>
    <col min="10" max="10" width="29" style="32" customWidth="1"/>
    <col min="11" max="11" width="25.140625" style="32" customWidth="1"/>
    <col min="12" max="16384" width="9.140625" style="32"/>
  </cols>
  <sheetData>
    <row r="2" spans="1:11" s="42" customFormat="1" ht="33.75" customHeight="1">
      <c r="C2" s="43"/>
      <c r="G2" s="44"/>
      <c r="H2" s="44"/>
      <c r="I2" s="44"/>
    </row>
    <row r="3" spans="1:11" s="31" customFormat="1" ht="33.75" customHeight="1">
      <c r="B3" s="42" t="s">
        <v>102</v>
      </c>
      <c r="G3" s="36"/>
      <c r="H3" s="36"/>
      <c r="I3" s="36"/>
    </row>
    <row r="4" spans="1:11" s="31" customFormat="1" ht="33.75" customHeight="1">
      <c r="B4" s="31" t="s">
        <v>101</v>
      </c>
      <c r="G4" s="36"/>
      <c r="H4" s="36"/>
      <c r="I4" s="36"/>
    </row>
    <row r="5" spans="1:11" ht="50.25" customHeight="1" thickBot="1">
      <c r="B5" s="32" t="s">
        <v>125</v>
      </c>
      <c r="D5" s="32" t="s">
        <v>171</v>
      </c>
      <c r="G5" s="35"/>
      <c r="H5" s="35"/>
      <c r="I5" s="35"/>
    </row>
    <row r="6" spans="1:11" ht="33.75" customHeight="1">
      <c r="A6" s="332" t="s">
        <v>33</v>
      </c>
      <c r="B6" s="338" t="s">
        <v>45</v>
      </c>
      <c r="C6" s="33" t="s">
        <v>46</v>
      </c>
      <c r="D6" s="33" t="s">
        <v>47</v>
      </c>
      <c r="E6" s="33" t="s">
        <v>63</v>
      </c>
      <c r="F6" s="33" t="s">
        <v>100</v>
      </c>
      <c r="G6" s="338" t="s">
        <v>177</v>
      </c>
      <c r="H6" s="338" t="s">
        <v>192</v>
      </c>
      <c r="I6" s="338" t="s">
        <v>193</v>
      </c>
      <c r="J6" s="338" t="s">
        <v>172</v>
      </c>
      <c r="K6" s="334" t="s">
        <v>29</v>
      </c>
    </row>
    <row r="7" spans="1:11" ht="33.75" customHeight="1">
      <c r="A7" s="333"/>
      <c r="B7" s="337"/>
      <c r="C7" s="34" t="s">
        <v>30</v>
      </c>
      <c r="D7" s="34" t="s">
        <v>48</v>
      </c>
      <c r="E7" s="34" t="s">
        <v>48</v>
      </c>
      <c r="F7" s="337" t="s">
        <v>32</v>
      </c>
      <c r="G7" s="337"/>
      <c r="H7" s="337"/>
      <c r="I7" s="337"/>
      <c r="J7" s="337"/>
      <c r="K7" s="335"/>
    </row>
    <row r="8" spans="1:11" ht="33.75" customHeight="1">
      <c r="A8" s="333"/>
      <c r="B8" s="337"/>
      <c r="C8" s="111" t="s">
        <v>31</v>
      </c>
      <c r="D8" s="111" t="s">
        <v>31</v>
      </c>
      <c r="E8" s="111" t="s">
        <v>31</v>
      </c>
      <c r="F8" s="337"/>
      <c r="G8" s="339"/>
      <c r="H8" s="339"/>
      <c r="I8" s="339"/>
      <c r="J8" s="339"/>
      <c r="K8" s="336"/>
    </row>
    <row r="9" spans="1:11" ht="50.25" customHeight="1">
      <c r="A9" s="152" t="s">
        <v>191</v>
      </c>
      <c r="B9" s="153" t="s">
        <v>145</v>
      </c>
      <c r="C9" s="153">
        <v>1000</v>
      </c>
      <c r="D9" s="37">
        <v>1000</v>
      </c>
      <c r="E9" s="37">
        <v>1000</v>
      </c>
      <c r="F9" s="153">
        <v>1000</v>
      </c>
      <c r="G9" s="153">
        <v>1000</v>
      </c>
      <c r="H9" s="154">
        <v>1000</v>
      </c>
      <c r="I9" s="154">
        <v>995</v>
      </c>
      <c r="J9" s="154">
        <v>995</v>
      </c>
      <c r="K9" s="80" t="s">
        <v>194</v>
      </c>
    </row>
    <row r="10" spans="1:11" ht="42.75" customHeight="1" thickBot="1">
      <c r="A10" s="38"/>
      <c r="B10" s="39" t="s">
        <v>21</v>
      </c>
      <c r="C10" s="39">
        <f>SUM(C9:C9)</f>
        <v>1000</v>
      </c>
      <c r="D10" s="39"/>
      <c r="E10" s="39"/>
      <c r="F10" s="39"/>
      <c r="G10" s="39">
        <f>SUM(G9:G9)</f>
        <v>1000</v>
      </c>
      <c r="H10" s="39">
        <f>SUM(H9:H9)</f>
        <v>1000</v>
      </c>
      <c r="I10" s="39">
        <f>SUM(I9:I9)</f>
        <v>995</v>
      </c>
      <c r="J10" s="39">
        <f>SUM(J9:J9)</f>
        <v>995</v>
      </c>
      <c r="K10" s="80" t="s">
        <v>194</v>
      </c>
    </row>
    <row r="11" spans="1:11" ht="33.75" customHeight="1">
      <c r="A11" s="35"/>
      <c r="B11" s="35"/>
      <c r="C11" s="35"/>
      <c r="D11" s="35"/>
      <c r="E11" s="35"/>
      <c r="F11" s="35"/>
      <c r="G11" s="35"/>
      <c r="H11" s="35"/>
      <c r="I11" s="35"/>
    </row>
    <row r="12" spans="1:11" ht="22.5" customHeight="1">
      <c r="G12" s="35"/>
      <c r="H12" s="35"/>
      <c r="I12" s="35"/>
    </row>
    <row r="14" spans="1:11" ht="33.75" customHeight="1" thickBot="1"/>
    <row r="15" spans="1:11" ht="33.75" customHeight="1">
      <c r="A15" s="284" t="s">
        <v>22</v>
      </c>
      <c r="B15" s="285"/>
      <c r="C15" s="40" t="s">
        <v>9</v>
      </c>
      <c r="D15" s="290" t="s">
        <v>136</v>
      </c>
      <c r="E15" s="291"/>
      <c r="F15" s="292" t="s">
        <v>90</v>
      </c>
      <c r="G15" s="40" t="s">
        <v>9</v>
      </c>
      <c r="H15" s="290" t="s">
        <v>121</v>
      </c>
      <c r="I15" s="295"/>
    </row>
    <row r="16" spans="1:11" ht="33.75" customHeight="1">
      <c r="A16" s="286"/>
      <c r="B16" s="287"/>
      <c r="C16" s="30" t="s">
        <v>23</v>
      </c>
      <c r="D16" s="296"/>
      <c r="E16" s="297"/>
      <c r="F16" s="293"/>
      <c r="G16" s="30" t="s">
        <v>23</v>
      </c>
      <c r="H16" s="296"/>
      <c r="I16" s="298"/>
    </row>
    <row r="17" spans="1:9" ht="33.75" customHeight="1" thickBot="1">
      <c r="A17" s="288"/>
      <c r="B17" s="289"/>
      <c r="C17" s="41" t="s">
        <v>24</v>
      </c>
      <c r="D17" s="301" t="s">
        <v>185</v>
      </c>
      <c r="E17" s="331"/>
      <c r="F17" s="294"/>
      <c r="G17" s="41" t="s">
        <v>24</v>
      </c>
      <c r="H17" s="301" t="str">
        <f>D17</f>
        <v>25.02.2022</v>
      </c>
      <c r="I17" s="302"/>
    </row>
  </sheetData>
  <mergeCells count="16">
    <mergeCell ref="A6:A8"/>
    <mergeCell ref="K6:K8"/>
    <mergeCell ref="F7:F8"/>
    <mergeCell ref="B6:B8"/>
    <mergeCell ref="G6:G8"/>
    <mergeCell ref="H6:H8"/>
    <mergeCell ref="I6:I8"/>
    <mergeCell ref="J6:J8"/>
    <mergeCell ref="A15:B17"/>
    <mergeCell ref="D15:E15"/>
    <mergeCell ref="F15:F17"/>
    <mergeCell ref="H15:I15"/>
    <mergeCell ref="D16:E16"/>
    <mergeCell ref="H16:I16"/>
    <mergeCell ref="D17:E17"/>
    <mergeCell ref="H17:I17"/>
  </mergeCells>
  <printOptions horizontalCentered="1" verticalCentered="1"/>
  <pageMargins left="0" right="0" top="0" bottom="0" header="0" footer="0"/>
  <pageSetup paperSize="9" scale="67" orientation="landscape" r:id="rId1"/>
  <headerFooter alignWithMargins="0">
    <oddFooter>&amp;L5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Aneksi nr.1</vt:lpstr>
      <vt:lpstr>Aneksi nr.2</vt:lpstr>
      <vt:lpstr>Aneksi nr. 3</vt:lpstr>
      <vt:lpstr>Aneksi nr. 4</vt:lpstr>
      <vt:lpstr>Aneksi nr. 5</vt:lpstr>
      <vt:lpstr>Sheet1</vt:lpstr>
      <vt:lpstr>'Aneksi nr. 4'!Print_Area</vt:lpstr>
      <vt:lpstr>'Aneksi nr. 5'!Print_Area</vt:lpstr>
      <vt:lpstr>'Aneksi nr.1'!Print_Area</vt:lpstr>
      <vt:lpstr>'Aneksi nr.2'!Print_Area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Gopri</dc:creator>
  <cp:lastModifiedBy>L_Morina</cp:lastModifiedBy>
  <cp:lastPrinted>2019-10-01T11:36:24Z</cp:lastPrinted>
  <dcterms:created xsi:type="dcterms:W3CDTF">2006-01-12T07:01:41Z</dcterms:created>
  <dcterms:modified xsi:type="dcterms:W3CDTF">2022-02-24T09:14:31Z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