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rdher prokurimi 2017\URDHER DHJETOR 2017\URDHRA PER 2019\URDHER 2020\DETAJIMI I BUXHETIT 2020\Monitorimi 2023\Monitorimi Janar- Gusht\"/>
    </mc:Choice>
  </mc:AlternateContent>
  <bookViews>
    <workbookView xWindow="0" yWindow="0" windowWidth="28800" windowHeight="11835" tabRatio="715" activeTab="1"/>
  </bookViews>
  <sheets>
    <sheet name="Aneksi nr.1" sheetId="7" r:id="rId1"/>
    <sheet name="Aneksi nr.2" sheetId="4" r:id="rId2"/>
    <sheet name="Aneksi nr. 3" sheetId="17" r:id="rId3"/>
    <sheet name="Aneksi nr. 4" sheetId="15" r:id="rId4"/>
    <sheet name="Aneksi nr. 5" sheetId="14" r:id="rId5"/>
    <sheet name="Sheet1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3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3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3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3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3" hidden="1">{"WEO",#N/A,FALSE,"T"}</definedName>
    <definedName name="newname4" localSheetId="4" hidden="1">{"WEO",#N/A,FALSE,"T"}</definedName>
    <definedName name="newname4" hidden="1">{"WEO",#N/A,FALSE,"T"}</definedName>
    <definedName name="newname5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3">'Aneksi nr. 4'!$A$2:$J$38</definedName>
    <definedName name="_xlnm.Print_Area" localSheetId="4">'Aneksi nr. 5'!$A$1:$K$19</definedName>
    <definedName name="_xlnm.Print_Area" localSheetId="0">'Aneksi nr.1'!$A$1:$I$27</definedName>
    <definedName name="_xlnm.Print_Area" localSheetId="1">'Aneksi nr.2'!$A$1:$I$37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3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L8" i="17" l="1"/>
  <c r="F51" i="7" l="1"/>
  <c r="D51" i="7"/>
  <c r="C51" i="7"/>
  <c r="I50" i="7"/>
  <c r="I49" i="7"/>
  <c r="H48" i="7"/>
  <c r="H51" i="7" s="1"/>
  <c r="G48" i="7"/>
  <c r="G51" i="7" s="1"/>
  <c r="E48" i="7"/>
  <c r="E51" i="7" s="1"/>
  <c r="D48" i="7"/>
  <c r="C48" i="7"/>
  <c r="I43" i="7"/>
  <c r="I42" i="7"/>
  <c r="C17" i="7"/>
  <c r="C20" i="7" s="1"/>
  <c r="I48" i="7" l="1"/>
  <c r="I51" i="7" s="1"/>
  <c r="I11" i="4"/>
  <c r="I12" i="4"/>
  <c r="I13" i="4"/>
  <c r="I14" i="4"/>
  <c r="I15" i="4"/>
  <c r="I16" i="4"/>
  <c r="I17" i="4"/>
  <c r="D18" i="4"/>
  <c r="E18" i="4"/>
  <c r="F18" i="4"/>
  <c r="G18" i="4"/>
  <c r="H18" i="4"/>
  <c r="C18" i="4"/>
  <c r="D17" i="7"/>
  <c r="E17" i="7"/>
  <c r="G17" i="7"/>
  <c r="H17" i="7"/>
  <c r="I12" i="7"/>
  <c r="I13" i="15" l="1"/>
  <c r="I14" i="15"/>
  <c r="I15" i="15"/>
  <c r="N10" i="17" l="1"/>
  <c r="K10" i="17" l="1"/>
  <c r="H10" i="17" l="1"/>
  <c r="E10" i="17"/>
  <c r="O8" i="17" l="1"/>
  <c r="I8" i="17"/>
  <c r="F8" i="17"/>
  <c r="R8" i="17" l="1"/>
  <c r="Q8" i="17"/>
  <c r="P8" i="17"/>
  <c r="I23" i="4" l="1"/>
  <c r="I24" i="4"/>
  <c r="I25" i="4"/>
  <c r="I29" i="4" l="1"/>
  <c r="I28" i="4"/>
  <c r="I19" i="7"/>
  <c r="I18" i="7"/>
  <c r="G20" i="7"/>
  <c r="H30" i="4"/>
  <c r="I28" i="15" l="1"/>
  <c r="I27" i="15"/>
  <c r="I26" i="15"/>
  <c r="I25" i="15"/>
  <c r="D3" i="15"/>
  <c r="C22" i="4" l="1"/>
  <c r="C27" i="4" s="1"/>
  <c r="C30" i="4" s="1"/>
  <c r="I20" i="4"/>
  <c r="I21" i="4"/>
  <c r="I19" i="4"/>
  <c r="I10" i="4"/>
  <c r="I18" i="4" s="1"/>
  <c r="E27" i="4"/>
  <c r="E30" i="4" s="1"/>
  <c r="F27" i="4"/>
  <c r="F30" i="4" s="1"/>
  <c r="G30" i="4"/>
  <c r="D30" i="4"/>
  <c r="I27" i="4" l="1"/>
  <c r="F20" i="7"/>
  <c r="I22" i="4"/>
  <c r="D20" i="7"/>
  <c r="E20" i="7"/>
  <c r="I30" i="4" l="1"/>
  <c r="I11" i="7"/>
  <c r="I17" i="7" s="1"/>
  <c r="I20" i="7" s="1"/>
  <c r="H20" i="7"/>
</calcChain>
</file>

<file path=xl/sharedStrings.xml><?xml version="1.0" encoding="utf-8"?>
<sst xmlns="http://schemas.openxmlformats.org/spreadsheetml/2006/main" count="339" uniqueCount="202">
  <si>
    <t>Kodi</t>
  </si>
  <si>
    <t>Programi</t>
  </si>
  <si>
    <t>Titulli</t>
  </si>
  <si>
    <t>(1)</t>
  </si>
  <si>
    <t>(2)</t>
  </si>
  <si>
    <t>(3)</t>
  </si>
  <si>
    <t>(4)</t>
  </si>
  <si>
    <t>Fakti</t>
  </si>
  <si>
    <t>Diferenca</t>
  </si>
  <si>
    <t>Emri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</si>
  <si>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</si>
  <si>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</si>
  <si>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</si>
  <si>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</si>
  <si>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</si>
  <si>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</si>
  <si>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</si>
  <si>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Shpenzime Korrente</t>
  </si>
  <si>
    <t>Kapitale të Patrupëzuara</t>
  </si>
  <si>
    <t>Kapitale të Trupëzuara</t>
  </si>
  <si>
    <t>Transferta Kapitale</t>
  </si>
  <si>
    <t>Totali</t>
  </si>
  <si>
    <t>Drejtuesi i Ekipit Menaxhues të Programit</t>
  </si>
  <si>
    <t>Firma</t>
  </si>
  <si>
    <t>Data</t>
  </si>
  <si>
    <t>Emri i Grupit</t>
  </si>
  <si>
    <t>Kodi i Grupit</t>
  </si>
  <si>
    <t>Programet</t>
  </si>
  <si>
    <t>PBA</t>
  </si>
  <si>
    <t>Komente</t>
  </si>
  <si>
    <t>e</t>
  </si>
  <si>
    <t>projektit</t>
  </si>
  <si>
    <t>Kontraktuar</t>
  </si>
  <si>
    <t>Kodi projektit</t>
  </si>
  <si>
    <t>(5)</t>
  </si>
  <si>
    <t>C</t>
  </si>
  <si>
    <t>D</t>
  </si>
  <si>
    <t>Programi: Arsimi Baze</t>
  </si>
  <si>
    <t>Emertimi i programit:</t>
  </si>
  <si>
    <t>Objektivat e politikës*:</t>
  </si>
  <si>
    <t>Raporti nxenes per klase</t>
  </si>
  <si>
    <t>Mesues te trainuar</t>
  </si>
  <si>
    <t>Siperfaqe ambientesh te rikonstruktuara (ne m2)</t>
  </si>
  <si>
    <t>E</t>
  </si>
  <si>
    <t>Kurrikula te permiresuara</t>
  </si>
  <si>
    <t>Emertimi i projektit</t>
  </si>
  <si>
    <t xml:space="preserve">Vlera e plotë </t>
  </si>
  <si>
    <t>Viti i fillimit</t>
  </si>
  <si>
    <t>të</t>
  </si>
  <si>
    <t>Buxheti Vjetor</t>
  </si>
  <si>
    <t>Emertimi</t>
  </si>
  <si>
    <t>Kodi i Programit</t>
  </si>
  <si>
    <t>Shpenzime Kapitale</t>
  </si>
  <si>
    <t xml:space="preserve">Totali </t>
  </si>
  <si>
    <t>Permiresimi i cilesise se mesimdhenies ne sistemin arsimor parauniversitar</t>
  </si>
  <si>
    <t>………</t>
  </si>
  <si>
    <t xml:space="preserve"> ………..</t>
  </si>
  <si>
    <t>Qellimi 1</t>
  </si>
  <si>
    <t>Objektivi 1.1</t>
  </si>
  <si>
    <t xml:space="preserve">Objektivi 1.2 </t>
  </si>
  <si>
    <t>Objektivi 1.3</t>
  </si>
  <si>
    <t>........</t>
  </si>
  <si>
    <t>Shembull</t>
  </si>
  <si>
    <t>Viti i përfundimit</t>
  </si>
  <si>
    <t>.....</t>
  </si>
  <si>
    <t>Kodi i
Treguesit te Performances/Produktit</t>
  </si>
  <si>
    <t>% e realizimit te Treguesit te Performances/Produktit</t>
  </si>
  <si>
    <t>F</t>
  </si>
  <si>
    <t>**Treguesit e performancës/Produktet:</t>
  </si>
  <si>
    <t>Treguesit e performancës/Produktet:</t>
  </si>
  <si>
    <t>Emertimi i Treguesit te Performances/Produktit</t>
  </si>
  <si>
    <t>A</t>
  </si>
  <si>
    <t>B</t>
  </si>
  <si>
    <t>(6)</t>
  </si>
  <si>
    <t>(7)=(6)-(5)</t>
  </si>
  <si>
    <t>ANEKSI nr.1 "Raporti i Shpenzimeve sipas Programeve"</t>
  </si>
  <si>
    <t>ANEKSI nr.2 "Raporti i Shpenzimeve  të Programit sipas Shpenzimeve"</t>
  </si>
  <si>
    <t>Art.</t>
  </si>
  <si>
    <t>I</t>
  </si>
  <si>
    <t>II</t>
  </si>
  <si>
    <t>III</t>
  </si>
  <si>
    <t>IV</t>
  </si>
  <si>
    <t xml:space="preserve">V = IV - I
</t>
  </si>
  <si>
    <t xml:space="preserve">V = IV - II
</t>
  </si>
  <si>
    <t xml:space="preserve">V = IV - III
</t>
  </si>
  <si>
    <t>01110</t>
  </si>
  <si>
    <t>Planifikim -menaxhim-administrim</t>
  </si>
  <si>
    <t>Titullari</t>
  </si>
  <si>
    <t>Planifikim-menaxhim-administrim</t>
  </si>
  <si>
    <t>nr.</t>
  </si>
  <si>
    <t>TITULLARI</t>
  </si>
  <si>
    <t xml:space="preserve">Njësia matëse </t>
  </si>
  <si>
    <t>Luhatjet në Koston për Njësi</t>
  </si>
  <si>
    <t>në 000/lekë</t>
  </si>
  <si>
    <t>ANEKSI nr.3 "Raporti përmbledhës i realizimit të treguesve të performancës/produkteve të programit"</t>
  </si>
  <si>
    <t>Nën-Totali 1</t>
  </si>
  <si>
    <t>Nën -Totali 2</t>
  </si>
  <si>
    <t>Nën -Totali 3</t>
  </si>
  <si>
    <t>Shpenzime Kapitale me financim të huaj</t>
  </si>
  <si>
    <t>Totali (korrente + kapitale + Shp nga të ardh.jashtë limiti)</t>
  </si>
  <si>
    <t>Buxheti  i</t>
  </si>
  <si>
    <t>Projektet me financim të brendshëm (në 000/lekë)</t>
  </si>
  <si>
    <t>ANEKSI nr.5  "Projektet  e investimeve me financim të brendshëm dhe me financim të huaj"</t>
  </si>
  <si>
    <t>ANEKSI nr.4 "Raporti i realizimit të objektivave të politikës së programit"</t>
  </si>
  <si>
    <t>Emërtimi i programit:</t>
  </si>
  <si>
    <t>Qëllimi 1</t>
  </si>
  <si>
    <t>Kodi i
Treguesit të Performancës/Produktit</t>
  </si>
  <si>
    <t>% e Realizimit të Treguesit të Performancës/Produktit</t>
  </si>
  <si>
    <t>*Objektivat e politikës*:</t>
  </si>
  <si>
    <r>
      <t>Emërtimi i Treguesit të Performancës***         /Produktit</t>
    </r>
    <r>
      <rPr>
        <b/>
        <sz val="12"/>
        <color indexed="60"/>
        <rFont val="Calibri"/>
        <family val="2"/>
        <charset val="238"/>
      </rPr>
      <t/>
    </r>
  </si>
  <si>
    <t>Shpenzime Kapitale me financim të brendshëm</t>
  </si>
  <si>
    <t>TITULLAR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</si>
  <si>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2015</t>
    </r>
  </si>
  <si>
    <r>
      <t xml:space="preserve">Niveli i planifikuar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</si>
  <si>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i rishikuar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</si>
  <si>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faktik ne fund te vitit </t>
    </r>
    <r>
      <rPr>
        <b/>
        <u/>
        <sz val="12"/>
        <rFont val="Times New Roman"/>
        <family val="1"/>
        <charset val="238"/>
      </rPr>
      <t>2016</t>
    </r>
  </si>
  <si>
    <t xml:space="preserve">Totali i Shpenzimeve </t>
  </si>
  <si>
    <t>Shpenzimet e Institucionit</t>
  </si>
  <si>
    <t>Kod i Programit</t>
  </si>
  <si>
    <t>Emërtimi I Produktit</t>
  </si>
  <si>
    <t xml:space="preserve">Komisioneri për te Drejten e Informimit dhe Mbrojtjen e te Dhenave Personale </t>
  </si>
  <si>
    <t xml:space="preserve">Besnik  Dervishi </t>
  </si>
  <si>
    <t xml:space="preserve">Shpenzime nga të Ardhurat Jashtë limitit </t>
  </si>
  <si>
    <t xml:space="preserve">Investime nga te ardhurat jashte limitit </t>
  </si>
  <si>
    <t xml:space="preserve">Emri:            Lindita  Morina /Nepunes Zbatues </t>
  </si>
  <si>
    <t xml:space="preserve">KDIMDP </t>
  </si>
  <si>
    <t xml:space="preserve">Mbikqyrje dhe inspektime </t>
  </si>
  <si>
    <t xml:space="preserve">Besnik Dervishi </t>
  </si>
  <si>
    <t xml:space="preserve">A </t>
  </si>
  <si>
    <t xml:space="preserve">Lindita  Morina / Nzbatues </t>
  </si>
  <si>
    <t xml:space="preserve"> Mbrojtja dhe garantimi i dy të drejtave themelore, e drejta për informim dhe ruajtja e privatësisë.  </t>
  </si>
  <si>
    <r>
      <t>Trajtim i ankesave brenda afateve</t>
    </r>
    <r>
      <rPr>
        <sz val="12"/>
        <rFont val="Times New Roman"/>
        <family val="1"/>
      </rPr>
      <t xml:space="preserve"> </t>
    </r>
  </si>
  <si>
    <t>Objektivi 1</t>
  </si>
  <si>
    <t xml:space="preserve">D </t>
  </si>
  <si>
    <t xml:space="preserve">Lindita  Morina /N.Zbatues </t>
  </si>
  <si>
    <t>1089001</t>
  </si>
  <si>
    <t xml:space="preserve">Lindita  Morina / N.Zbatues </t>
  </si>
  <si>
    <t>89</t>
  </si>
  <si>
    <t>KDIMDP</t>
  </si>
  <si>
    <t xml:space="preserve">Të dhëna të mbrojtura </t>
  </si>
  <si>
    <t xml:space="preserve"> Mbikëqyrje/ inspektime të kryera&amp;ankesa te trajtuara   </t>
  </si>
  <si>
    <t xml:space="preserve">Rritja e zbatimit të ligjit për qasjen në informacion, transparencë dhe llogaridhënie, nëpërmjet rritjes së përgjegjshmërisë së Autoriteteve Publike. 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</si>
  <si>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
</t>
  </si>
  <si>
    <t xml:space="preserve">Mbikëqyrje/ inspektime të kryera&amp;ankesa te trajtuara   </t>
  </si>
  <si>
    <r>
      <t>Transparence e mbikqyrur /Trajtim i ankesave brenda afateve</t>
    </r>
    <r>
      <rPr>
        <sz val="12"/>
        <rFont val="Times New Roman"/>
        <family val="1"/>
      </rPr>
      <t xml:space="preserve"> </t>
    </r>
  </si>
  <si>
    <t>18AC202</t>
  </si>
  <si>
    <t>Transparencë e mbikqyrur</t>
  </si>
  <si>
    <t>A+B+C+D</t>
  </si>
  <si>
    <t>A+B</t>
  </si>
  <si>
    <t>C+D</t>
  </si>
  <si>
    <t xml:space="preserve">Monitorim Autoritete Publike me programe dhe transparencë të plotë </t>
  </si>
  <si>
    <t xml:space="preserve">“Përmirësimi i zbatimit të ligjit për mbrojtjen e të dhënave personale, reduktimi i cënimit të privatësisë nëpërmjet rritjes së përgjegjshmërisë së kontrollueseve publik e privat në zbatimin e rregullave konkrete të përpunimit, duke zbatuar standardet evropiane në këtë fushë”, 
</t>
  </si>
  <si>
    <t xml:space="preserve">Fondi I vecante </t>
  </si>
  <si>
    <t>Kosto për Njësi (sipas vitit 2021)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</si>
  <si>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2021</t>
    </r>
  </si>
  <si>
    <t>Sasia Faktike (sipas vitit 2021)</t>
  </si>
  <si>
    <t xml:space="preserve"> Plani I Periudhës viti  2023</t>
  </si>
  <si>
    <t>Plan Fillestar Viti 2023</t>
  </si>
  <si>
    <t>Plan i Rishikuar Viti 2023</t>
  </si>
  <si>
    <t>i vitit paraardhës
Viti 2022</t>
  </si>
  <si>
    <t>i
vitit paraardhes
Viti   2022</t>
  </si>
  <si>
    <t>Janar-Prill   2023</t>
  </si>
  <si>
    <t>Plan                   Viti 2023</t>
  </si>
  <si>
    <t>Janar-Prill  2023</t>
  </si>
  <si>
    <t>Janar-Prill 2023</t>
  </si>
  <si>
    <t xml:space="preserve">*Blerje  softe " Sistemi elektronik I menaxhimit te praktikave dhe te dhenave" </t>
  </si>
  <si>
    <t>realizuar procedura /kontraktuar</t>
  </si>
  <si>
    <t>Shpenzimet 
(sipas vitit 2022)</t>
  </si>
  <si>
    <t>Sasia (sipas planit të vitit 2023)</t>
  </si>
  <si>
    <r>
      <t xml:space="preserve">Niveli i planifikuar në vitin </t>
    </r>
    <r>
      <rPr>
        <b/>
        <u/>
        <sz val="12"/>
        <rFont val="Times New Roman"/>
        <family val="1"/>
        <charset val="238"/>
      </rPr>
      <t>2023</t>
    </r>
  </si>
  <si>
    <r>
      <t xml:space="preserve">Niveli i rishikuar në vitin </t>
    </r>
    <r>
      <rPr>
        <b/>
        <u/>
        <sz val="12"/>
        <rFont val="Times New Roman"/>
        <family val="1"/>
        <charset val="238"/>
      </rPr>
      <t>2023</t>
    </r>
  </si>
  <si>
    <r>
      <t xml:space="preserve">Niveli faktik Janar-Prill   </t>
    </r>
    <r>
      <rPr>
        <b/>
        <u/>
        <sz val="12"/>
        <rFont val="Times New Roman"/>
        <family val="1"/>
        <charset val="238"/>
      </rPr>
      <t>2023</t>
    </r>
  </si>
  <si>
    <t xml:space="preserve">pjeserisht </t>
  </si>
  <si>
    <t xml:space="preserve">Plani i buxhetit viti 2023 ( I rishikuar) </t>
  </si>
  <si>
    <t>projektit/2023</t>
  </si>
  <si>
    <t>Sasia (sipas planit të rishikuar të vitit 2023)</t>
  </si>
  <si>
    <t>Kosto për Njësi 
(sipas planit të vitit 2023)</t>
  </si>
  <si>
    <t>Shpenzimet 
(sipas planit të vitit 2023)</t>
  </si>
  <si>
    <t>Shpenzime 
(sipas planit të rishikuar të vitit 2023)</t>
  </si>
  <si>
    <t>Kosto për Njësi 
(sipas planit të rishikuar të vitit 2023)</t>
  </si>
  <si>
    <t>Janar-Gusht   2023</t>
  </si>
  <si>
    <t>Data: 28.09.2023</t>
  </si>
  <si>
    <t>Janar-gusht   2023</t>
  </si>
  <si>
    <t xml:space="preserve">Janar-Gusht    2023 </t>
  </si>
  <si>
    <t>28.09.2023</t>
  </si>
  <si>
    <t>28.09. 2023</t>
  </si>
  <si>
    <t xml:space="preserve"> Fakti I Periudhës Janar-Gusht  2023</t>
  </si>
  <si>
    <t xml:space="preserve"> </t>
  </si>
  <si>
    <t xml:space="preserve"> Fakti I Periudhës Janar-Gusht    2023</t>
  </si>
  <si>
    <t>Plan Fillestar Janar-Gusht  2023</t>
  </si>
  <si>
    <t>Plan i Rishikuar janar-Gusht  2023</t>
  </si>
  <si>
    <t xml:space="preserve"> Plani  Periudhës janar-Gusht  2023</t>
  </si>
  <si>
    <t xml:space="preserve">
Janar- Gusht      2023</t>
  </si>
  <si>
    <t xml:space="preserve"> Plani I Periudhës janar- Gusht 2023</t>
  </si>
  <si>
    <t>Sasia Faktike per Janar-Gusht     2023</t>
  </si>
  <si>
    <t>REALIZIMI PROGRESIV  per Janar- Gusht    2023</t>
  </si>
  <si>
    <t>REALIZIMI për periudhën e raportimit per janar- Gusht    2023</t>
  </si>
  <si>
    <t>M890008</t>
  </si>
  <si>
    <t xml:space="preserve">Blerje pajisje zyre /instrumenete vegla </t>
  </si>
  <si>
    <t xml:space="preserve">kontraktuar me prishmeri 100 % realizimi  </t>
  </si>
  <si>
    <t>Shpenzimet Faktike  Janar-Gusht  2023</t>
  </si>
  <si>
    <t>Kosto për Njësi Faktike në fund të 8-mujorit të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</si>
</sst>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</numFmts>
  <fonts count="80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 tint="4.9989318521683403E-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b/>
      <sz val="9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8"/>
      <color theme="1" tint="4.9989318521683403E-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 tint="4.9989318521683403E-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 tint="4.9989318521683403E-2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52">
    <xf numFmtId="0" fontId="0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75" fontId="8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" fontId="2" fillId="20" borderId="1" applyNumberFormat="0"/>
    <xf numFmtId="0" fontId="12" fillId="21" borderId="2" applyNumberFormat="0" applyAlignment="0" applyProtection="0"/>
    <xf numFmtId="0" fontId="13" fillId="0" borderId="3" applyNumberFormat="0" applyFont="0" applyFill="0" applyAlignment="0" applyProtection="0"/>
    <xf numFmtId="0" fontId="14" fillId="22" borderId="4" applyNumberFormat="0" applyAlignment="0" applyProtection="0"/>
    <xf numFmtId="0" fontId="15" fillId="0" borderId="0"/>
    <xf numFmtId="170" fontId="16" fillId="0" borderId="0">
      <alignment horizontal="right" vertical="top"/>
    </xf>
    <xf numFmtId="0" fontId="15" fillId="0" borderId="0"/>
    <xf numFmtId="0" fontId="15" fillId="0" borderId="0"/>
    <xf numFmtId="0" fontId="13" fillId="0" borderId="0" applyFont="0" applyFill="0" applyBorder="0" applyAlignment="0" applyProtection="0"/>
    <xf numFmtId="0" fontId="2" fillId="23" borderId="0" applyNumberFormat="0" applyBorder="0" applyProtection="0"/>
    <xf numFmtId="176" fontId="2" fillId="0" borderId="0" applyFont="0" applyFill="0" applyBorder="0" applyAlignment="0" applyProtection="0"/>
    <xf numFmtId="168" fontId="4" fillId="24" borderId="5" applyNumberFormat="0" applyFont="0" applyBorder="0" applyAlignment="0" applyProtection="0">
      <alignment horizontal="right"/>
    </xf>
    <xf numFmtId="0" fontId="17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8" fillId="4" borderId="0" applyNumberFormat="0" applyBorder="0" applyAlignment="0" applyProtection="0"/>
    <xf numFmtId="38" fontId="5" fillId="23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25" borderId="1" applyNumberFormat="0" applyBorder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3" fillId="7" borderId="2" applyNumberFormat="0" applyAlignment="0" applyProtection="0"/>
    <xf numFmtId="10" fontId="5" fillId="26" borderId="9" applyNumberFormat="0" applyBorder="0" applyAlignment="0" applyProtection="0"/>
    <xf numFmtId="3" fontId="2" fillId="27" borderId="0" applyNumberFormat="0" applyBorder="0"/>
    <xf numFmtId="165" fontId="24" fillId="0" borderId="0"/>
    <xf numFmtId="0" fontId="25" fillId="0" borderId="10" applyNumberFormat="0" applyFill="0" applyAlignment="0" applyProtection="0"/>
    <xf numFmtId="184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2" fillId="28" borderId="1" applyNumberFormat="0"/>
    <xf numFmtId="3" fontId="2" fillId="29" borderId="1" applyNumberFormat="0" applyFont="0" applyAlignment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77" fontId="30" fillId="0" borderId="0" applyFill="0" applyBorder="0" applyAlignment="0" applyProtection="0">
      <alignment horizontal="right"/>
    </xf>
    <xf numFmtId="0" fontId="1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2" fillId="32" borderId="1" applyNumberFormat="0"/>
    <xf numFmtId="0" fontId="8" fillId="0" borderId="0"/>
    <xf numFmtId="0" fontId="33" fillId="0" borderId="0"/>
    <xf numFmtId="0" fontId="7" fillId="0" borderId="0">
      <alignment vertical="top"/>
    </xf>
    <xf numFmtId="0" fontId="2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1" fontId="8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2" fontId="40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6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8" fontId="2" fillId="24" borderId="5" applyNumberFormat="0" applyFont="0" applyBorder="0" applyAlignment="0" applyProtection="0">
      <alignment horizontal="right"/>
    </xf>
    <xf numFmtId="38" fontId="3" fillId="23" borderId="0" applyNumberFormat="0" applyBorder="0" applyAlignment="0" applyProtection="0"/>
    <xf numFmtId="10" fontId="3" fillId="26" borderId="9" applyNumberFormat="0" applyBorder="0" applyAlignment="0" applyProtection="0"/>
    <xf numFmtId="177" fontId="26" fillId="0" borderId="0" applyFill="0" applyBorder="0" applyAlignment="0" applyProtection="0">
      <alignment horizontal="right"/>
    </xf>
    <xf numFmtId="0" fontId="2" fillId="31" borderId="1" applyNumberFormat="0" applyFont="0" applyAlignment="0" applyProtection="0"/>
    <xf numFmtId="40" fontId="7" fillId="26" borderId="0">
      <alignment horizontal="right"/>
    </xf>
    <xf numFmtId="185" fontId="26" fillId="0" borderId="0" applyFill="0" applyBorder="0" applyAlignment="0">
      <alignment horizontal="centerContinuous"/>
    </xf>
    <xf numFmtId="0" fontId="26" fillId="0" borderId="0"/>
    <xf numFmtId="0" fontId="26" fillId="0" borderId="13" applyNumberFormat="0" applyFont="0" applyFill="0" applyAlignment="0" applyProtection="0">
      <alignment horizontal="center"/>
    </xf>
    <xf numFmtId="0" fontId="26" fillId="0" borderId="0" applyNumberFormat="0" applyFont="0" applyFill="0" applyBorder="0" applyAlignment="0" applyProtection="0">
      <alignment horizontal="left" wrapText="1" indent="1"/>
    </xf>
    <xf numFmtId="0" fontId="26" fillId="0" borderId="0" applyNumberFormat="0" applyFont="0" applyFill="0" applyBorder="0" applyAlignment="0" applyProtection="0">
      <alignment horizontal="left" wrapText="1" indent="2"/>
    </xf>
    <xf numFmtId="183" fontId="26" fillId="0" borderId="0">
      <alignment horizontal="right"/>
    </xf>
    <xf numFmtId="169" fontId="6" fillId="0" borderId="0">
      <alignment horizontal="right"/>
    </xf>
    <xf numFmtId="164" fontId="2" fillId="0" borderId="0" applyFont="0" applyFill="0" applyBorder="0" applyAlignment="0" applyProtection="0"/>
  </cellStyleXfs>
  <cellXfs count="388">
    <xf numFmtId="0" fontId="0" fillId="0" borderId="0" xfId="0"/>
    <xf numFmtId="0" fontId="49" fillId="0" borderId="0" xfId="0" applyFont="1" applyFill="1"/>
    <xf numFmtId="0" fontId="49" fillId="0" borderId="17" xfId="0" applyFont="1" applyFill="1" applyBorder="1" applyAlignment="1"/>
    <xf numFmtId="0" fontId="49" fillId="0" borderId="18" xfId="0" applyFont="1" applyFill="1" applyBorder="1" applyAlignment="1"/>
    <xf numFmtId="0" fontId="49" fillId="0" borderId="18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50" fillId="0" borderId="15" xfId="0" applyFont="1" applyFill="1" applyBorder="1" applyAlignment="1"/>
    <xf numFmtId="0" fontId="50" fillId="0" borderId="9" xfId="0" applyFont="1" applyFill="1" applyBorder="1" applyAlignment="1">
      <alignment horizontal="center"/>
    </xf>
    <xf numFmtId="0" fontId="50" fillId="0" borderId="19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165" fontId="50" fillId="0" borderId="0" xfId="0" applyNumberFormat="1" applyFont="1" applyFill="1" applyBorder="1" applyAlignment="1">
      <alignment wrapText="1"/>
    </xf>
    <xf numFmtId="165" fontId="50" fillId="0" borderId="0" xfId="0" applyNumberFormat="1" applyFont="1" applyFill="1" applyBorder="1" applyAlignment="1">
      <alignment horizontal="center"/>
    </xf>
    <xf numFmtId="0" fontId="50" fillId="0" borderId="9" xfId="0" applyFont="1" applyFill="1" applyBorder="1"/>
    <xf numFmtId="0" fontId="49" fillId="0" borderId="9" xfId="0" applyFont="1" applyFill="1" applyBorder="1"/>
    <xf numFmtId="0" fontId="50" fillId="0" borderId="0" xfId="0" applyFont="1" applyFill="1"/>
    <xf numFmtId="49" fontId="50" fillId="0" borderId="21" xfId="0" applyNumberFormat="1" applyFont="1" applyFill="1" applyBorder="1" applyAlignment="1">
      <alignment horizontal="center"/>
    </xf>
    <xf numFmtId="165" fontId="49" fillId="0" borderId="23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5" fontId="50" fillId="0" borderId="32" xfId="0" applyNumberFormat="1" applyFont="1" applyFill="1" applyBorder="1" applyAlignment="1">
      <alignment horizontal="center" vertical="top" wrapText="1"/>
    </xf>
    <xf numFmtId="165" fontId="50" fillId="0" borderId="33" xfId="0" applyNumberFormat="1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/>
    </xf>
    <xf numFmtId="0" fontId="51" fillId="0" borderId="0" xfId="84" applyFont="1" applyFill="1" applyAlignment="1">
      <alignment vertical="center"/>
    </xf>
    <xf numFmtId="0" fontId="51" fillId="0" borderId="0" xfId="84" applyFont="1" applyFill="1" applyAlignment="1">
      <alignment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0" xfId="84" applyFont="1" applyFill="1" applyBorder="1" applyAlignment="1">
      <alignment vertical="center" wrapText="1"/>
    </xf>
    <xf numFmtId="0" fontId="51" fillId="0" borderId="0" xfId="84" applyFont="1" applyFill="1" applyBorder="1" applyAlignment="1">
      <alignment vertical="center"/>
    </xf>
    <xf numFmtId="0" fontId="51" fillId="0" borderId="9" xfId="84" applyFont="1" applyFill="1" applyBorder="1" applyAlignment="1">
      <alignment vertical="center" wrapText="1"/>
    </xf>
    <xf numFmtId="0" fontId="51" fillId="0" borderId="46" xfId="0" applyFont="1" applyFill="1" applyBorder="1" applyAlignment="1">
      <alignment horizontal="center"/>
    </xf>
    <xf numFmtId="0" fontId="51" fillId="0" borderId="30" xfId="0" applyFont="1" applyFill="1" applyBorder="1" applyAlignment="1">
      <alignment horizontal="center"/>
    </xf>
    <xf numFmtId="0" fontId="53" fillId="0" borderId="0" xfId="84" applyFont="1" applyFill="1" applyAlignment="1">
      <alignment vertical="center"/>
    </xf>
    <xf numFmtId="0" fontId="53" fillId="0" borderId="0" xfId="84" applyFont="1" applyFill="1" applyAlignment="1">
      <alignment horizontal="left" vertical="center"/>
    </xf>
    <xf numFmtId="0" fontId="53" fillId="0" borderId="0" xfId="84" applyFont="1" applyFill="1" applyBorder="1" applyAlignment="1">
      <alignment vertical="center"/>
    </xf>
    <xf numFmtId="0" fontId="53" fillId="0" borderId="0" xfId="0" applyFont="1" applyFill="1"/>
    <xf numFmtId="0" fontId="51" fillId="0" borderId="0" xfId="0" applyFont="1" applyFill="1"/>
    <xf numFmtId="3" fontId="51" fillId="0" borderId="52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84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9" fontId="55" fillId="0" borderId="39" xfId="134" applyFont="1" applyFill="1" applyBorder="1" applyAlignment="1">
      <alignment horizontal="center" vertical="center" wrapText="1"/>
    </xf>
    <xf numFmtId="9" fontId="51" fillId="0" borderId="9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/>
    </xf>
    <xf numFmtId="0" fontId="55" fillId="0" borderId="0" xfId="0" applyFont="1" applyFill="1"/>
    <xf numFmtId="0" fontId="53" fillId="0" borderId="0" xfId="0" applyFont="1" applyFill="1" applyAlignment="1">
      <alignment horizontal="left"/>
    </xf>
    <xf numFmtId="0" fontId="51" fillId="0" borderId="9" xfId="0" applyFont="1" applyFill="1" applyBorder="1" applyAlignment="1">
      <alignment horizontal="left" vertical="center" wrapText="1"/>
    </xf>
    <xf numFmtId="9" fontId="55" fillId="0" borderId="9" xfId="0" applyNumberFormat="1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3" fillId="0" borderId="0" xfId="0" applyFont="1" applyFill="1" applyAlignment="1"/>
    <xf numFmtId="0" fontId="54" fillId="0" borderId="0" xfId="0" applyFont="1" applyFill="1"/>
    <xf numFmtId="0" fontId="55" fillId="0" borderId="0" xfId="0" applyFont="1" applyFill="1" applyAlignment="1">
      <alignment vertical="center" wrapText="1"/>
    </xf>
    <xf numFmtId="0" fontId="57" fillId="0" borderId="0" xfId="0" applyFont="1" applyFill="1"/>
    <xf numFmtId="0" fontId="58" fillId="0" borderId="0" xfId="0" applyFont="1" applyFill="1"/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23" xfId="0" applyNumberFormat="1" applyFont="1" applyFill="1" applyBorder="1" applyAlignment="1">
      <alignment horizontal="center" vertical="center"/>
    </xf>
    <xf numFmtId="49" fontId="50" fillId="0" borderId="24" xfId="0" applyNumberFormat="1" applyFont="1" applyFill="1" applyBorder="1" applyAlignment="1">
      <alignment horizontal="center" vertical="center"/>
    </xf>
    <xf numFmtId="165" fontId="49" fillId="0" borderId="34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0" fillId="0" borderId="43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165" fontId="59" fillId="0" borderId="33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6" fillId="0" borderId="0" xfId="0" applyFont="1"/>
    <xf numFmtId="165" fontId="6" fillId="33" borderId="23" xfId="0" applyNumberFormat="1" applyFont="1" applyFill="1" applyBorder="1" applyAlignment="1">
      <alignment horizontal="center"/>
    </xf>
    <xf numFmtId="165" fontId="6" fillId="34" borderId="24" xfId="0" applyNumberFormat="1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165" fontId="60" fillId="33" borderId="38" xfId="0" applyNumberFormat="1" applyFont="1" applyFill="1" applyBorder="1" applyAlignment="1">
      <alignment horizontal="center" vertical="top" wrapText="1"/>
    </xf>
    <xf numFmtId="3" fontId="51" fillId="0" borderId="87" xfId="0" applyNumberFormat="1" applyFont="1" applyFill="1" applyBorder="1" applyAlignment="1">
      <alignment horizontal="center" vertical="center"/>
    </xf>
    <xf numFmtId="0" fontId="61" fillId="33" borderId="16" xfId="0" applyFont="1" applyFill="1" applyBorder="1" applyAlignment="1">
      <alignment horizontal="center" vertical="center" wrapText="1"/>
    </xf>
    <xf numFmtId="0" fontId="60" fillId="0" borderId="0" xfId="0" applyFont="1"/>
    <xf numFmtId="0" fontId="61" fillId="33" borderId="9" xfId="0" applyFont="1" applyFill="1" applyBorder="1" applyAlignment="1">
      <alignment horizontal="center" vertical="center" wrapText="1"/>
    </xf>
    <xf numFmtId="0" fontId="55" fillId="0" borderId="9" xfId="0" applyFont="1" applyFill="1" applyBorder="1"/>
    <xf numFmtId="0" fontId="51" fillId="0" borderId="9" xfId="0" applyFont="1" applyFill="1" applyBorder="1"/>
    <xf numFmtId="0" fontId="56" fillId="0" borderId="9" xfId="0" applyFont="1" applyFill="1" applyBorder="1" applyAlignment="1">
      <alignment horizontal="left"/>
    </xf>
    <xf numFmtId="0" fontId="53" fillId="0" borderId="9" xfId="0" applyFont="1" applyFill="1" applyBorder="1" applyAlignment="1">
      <alignment horizontal="left"/>
    </xf>
    <xf numFmtId="0" fontId="51" fillId="0" borderId="9" xfId="0" applyFont="1" applyFill="1" applyBorder="1" applyAlignment="1">
      <alignment horizontal="left"/>
    </xf>
    <xf numFmtId="0" fontId="60" fillId="0" borderId="9" xfId="0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0" fillId="0" borderId="9" xfId="0" applyFont="1" applyBorder="1"/>
    <xf numFmtId="9" fontId="55" fillId="0" borderId="9" xfId="0" applyNumberFormat="1" applyFont="1" applyFill="1" applyBorder="1" applyAlignment="1">
      <alignment horizontal="center"/>
    </xf>
    <xf numFmtId="3" fontId="6" fillId="0" borderId="51" xfId="0" applyNumberFormat="1" applyFont="1" applyFill="1" applyBorder="1" applyAlignment="1">
      <alignment horizontal="center" vertical="center"/>
    </xf>
    <xf numFmtId="0" fontId="60" fillId="0" borderId="9" xfId="0" applyFont="1" applyFill="1" applyBorder="1"/>
    <xf numFmtId="0" fontId="55" fillId="0" borderId="9" xfId="0" applyFont="1" applyFill="1" applyBorder="1" applyAlignment="1"/>
    <xf numFmtId="3" fontId="63" fillId="0" borderId="41" xfId="0" applyNumberFormat="1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1" xfId="84" applyFont="1" applyFill="1" applyBorder="1" applyAlignment="1">
      <alignment vertical="center" wrapText="1"/>
    </xf>
    <xf numFmtId="0" fontId="51" fillId="0" borderId="23" xfId="84" applyFont="1" applyFill="1" applyBorder="1" applyAlignment="1">
      <alignment vertical="center" wrapText="1"/>
    </xf>
    <xf numFmtId="0" fontId="51" fillId="0" borderId="20" xfId="84" applyFont="1" applyFill="1" applyBorder="1" applyAlignment="1">
      <alignment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1" fillId="33" borderId="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5" fillId="0" borderId="0" xfId="0" applyFont="1" applyFill="1" applyBorder="1" applyAlignment="1">
      <alignment horizontal="center"/>
    </xf>
    <xf numFmtId="0" fontId="64" fillId="0" borderId="0" xfId="0" applyFont="1" applyFill="1" applyAlignment="1">
      <alignment horizontal="center"/>
    </xf>
    <xf numFmtId="0" fontId="64" fillId="0" borderId="25" xfId="0" applyFont="1" applyFill="1" applyBorder="1" applyAlignment="1">
      <alignment horizontal="center"/>
    </xf>
    <xf numFmtId="0" fontId="65" fillId="0" borderId="18" xfId="0" applyFont="1" applyFill="1" applyBorder="1" applyAlignment="1"/>
    <xf numFmtId="0" fontId="64" fillId="0" borderId="18" xfId="0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/>
    </xf>
    <xf numFmtId="0" fontId="65" fillId="0" borderId="29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5" fillId="0" borderId="58" xfId="0" applyFont="1" applyFill="1" applyBorder="1" applyAlignment="1"/>
    <xf numFmtId="0" fontId="65" fillId="0" borderId="39" xfId="0" applyFont="1" applyFill="1" applyBorder="1" applyAlignment="1"/>
    <xf numFmtId="0" fontId="64" fillId="0" borderId="9" xfId="0" applyFont="1" applyFill="1" applyBorder="1" applyAlignment="1">
      <alignment horizontal="center"/>
    </xf>
    <xf numFmtId="49" fontId="65" fillId="0" borderId="28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horizontal="center"/>
    </xf>
    <xf numFmtId="49" fontId="64" fillId="0" borderId="23" xfId="0" applyNumberFormat="1" applyFont="1" applyFill="1" applyBorder="1" applyAlignment="1">
      <alignment horizontal="center" vertical="center"/>
    </xf>
    <xf numFmtId="49" fontId="64" fillId="0" borderId="24" xfId="0" applyNumberFormat="1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left"/>
    </xf>
    <xf numFmtId="165" fontId="65" fillId="33" borderId="9" xfId="0" applyNumberFormat="1" applyFont="1" applyFill="1" applyBorder="1" applyAlignment="1">
      <alignment horizontal="center"/>
    </xf>
    <xf numFmtId="165" fontId="65" fillId="0" borderId="28" xfId="0" applyNumberFormat="1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165" fontId="66" fillId="0" borderId="9" xfId="0" applyNumberFormat="1" applyFont="1" applyFill="1" applyBorder="1" applyAlignment="1">
      <alignment horizontal="center"/>
    </xf>
    <xf numFmtId="165" fontId="64" fillId="0" borderId="28" xfId="0" applyNumberFormat="1" applyFont="1" applyFill="1" applyBorder="1" applyAlignment="1">
      <alignment horizontal="center"/>
    </xf>
    <xf numFmtId="165" fontId="65" fillId="0" borderId="9" xfId="0" applyNumberFormat="1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 wrapText="1"/>
    </xf>
    <xf numFmtId="165" fontId="66" fillId="0" borderId="28" xfId="0" applyNumberFormat="1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/>
    </xf>
    <xf numFmtId="165" fontId="64" fillId="0" borderId="9" xfId="0" applyNumberFormat="1" applyFont="1" applyFill="1" applyBorder="1" applyAlignment="1">
      <alignment horizontal="center"/>
    </xf>
    <xf numFmtId="165" fontId="68" fillId="33" borderId="32" xfId="0" applyNumberFormat="1" applyFont="1" applyFill="1" applyBorder="1" applyAlignment="1">
      <alignment horizontal="center" vertical="top" wrapText="1"/>
    </xf>
    <xf numFmtId="165" fontId="67" fillId="0" borderId="28" xfId="0" applyNumberFormat="1" applyFont="1" applyFill="1" applyBorder="1" applyAlignment="1">
      <alignment horizontal="center"/>
    </xf>
    <xf numFmtId="0" fontId="64" fillId="0" borderId="37" xfId="0" applyFont="1" applyBorder="1" applyAlignment="1">
      <alignment horizontal="center"/>
    </xf>
    <xf numFmtId="0" fontId="64" fillId="0" borderId="59" xfId="0" applyFont="1" applyBorder="1" applyAlignment="1">
      <alignment horizontal="center"/>
    </xf>
    <xf numFmtId="165" fontId="68" fillId="33" borderId="38" xfId="0" applyNumberFormat="1" applyFont="1" applyFill="1" applyBorder="1" applyAlignment="1">
      <alignment horizontal="center" vertical="top" wrapText="1"/>
    </xf>
    <xf numFmtId="165" fontId="64" fillId="0" borderId="30" xfId="0" applyNumberFormat="1" applyFont="1" applyFill="1" applyBorder="1" applyAlignment="1">
      <alignment horizontal="center"/>
    </xf>
    <xf numFmtId="165" fontId="64" fillId="0" borderId="0" xfId="0" applyNumberFormat="1" applyFont="1" applyFill="1" applyBorder="1" applyAlignment="1">
      <alignment wrapText="1"/>
    </xf>
    <xf numFmtId="165" fontId="64" fillId="0" borderId="0" xfId="0" applyNumberFormat="1" applyFont="1" applyFill="1" applyBorder="1" applyAlignment="1">
      <alignment horizontal="center"/>
    </xf>
    <xf numFmtId="164" fontId="64" fillId="0" borderId="0" xfId="136" applyFont="1" applyFill="1" applyBorder="1" applyAlignment="1">
      <alignment horizont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/>
    <xf numFmtId="0" fontId="64" fillId="0" borderId="9" xfId="0" applyFont="1" applyFill="1" applyBorder="1"/>
    <xf numFmtId="0" fontId="65" fillId="0" borderId="9" xfId="0" applyFont="1" applyFill="1" applyBorder="1"/>
    <xf numFmtId="0" fontId="69" fillId="0" borderId="35" xfId="0" applyFont="1" applyFill="1" applyBorder="1" applyAlignment="1">
      <alignment horizontal="center"/>
    </xf>
    <xf numFmtId="0" fontId="69" fillId="0" borderId="81" xfId="0" applyFont="1" applyFill="1" applyBorder="1" applyAlignment="1">
      <alignment horizontal="center"/>
    </xf>
    <xf numFmtId="165" fontId="70" fillId="33" borderId="32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165" fontId="71" fillId="33" borderId="32" xfId="0" applyNumberFormat="1" applyFont="1" applyFill="1" applyBorder="1" applyAlignment="1">
      <alignment horizontal="center" vertical="top" wrapText="1"/>
    </xf>
    <xf numFmtId="165" fontId="71" fillId="33" borderId="38" xfId="0" applyNumberFormat="1" applyFont="1" applyFill="1" applyBorder="1" applyAlignment="1">
      <alignment horizontal="center" vertical="top" wrapText="1"/>
    </xf>
    <xf numFmtId="0" fontId="51" fillId="0" borderId="0" xfId="84" applyFont="1" applyFill="1" applyAlignment="1">
      <alignment vertical="center" wrapText="1"/>
    </xf>
    <xf numFmtId="0" fontId="52" fillId="0" borderId="0" xfId="0" applyFont="1" applyFill="1" applyBorder="1" applyAlignment="1">
      <alignment horizontal="center"/>
    </xf>
    <xf numFmtId="0" fontId="52" fillId="0" borderId="9" xfId="0" applyFont="1" applyFill="1" applyBorder="1" applyAlignment="1">
      <alignment horizontal="center"/>
    </xf>
    <xf numFmtId="0" fontId="52" fillId="0" borderId="0" xfId="0" applyFont="1" applyFill="1"/>
    <xf numFmtId="0" fontId="74" fillId="0" borderId="0" xfId="0" applyFont="1" applyFill="1" applyBorder="1"/>
    <xf numFmtId="0" fontId="74" fillId="0" borderId="0" xfId="0" applyFont="1" applyFill="1"/>
    <xf numFmtId="0" fontId="52" fillId="0" borderId="15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left"/>
    </xf>
    <xf numFmtId="0" fontId="52" fillId="0" borderId="0" xfId="0" applyFont="1" applyFill="1" applyBorder="1"/>
    <xf numFmtId="0" fontId="74" fillId="0" borderId="0" xfId="0" applyFont="1" applyFill="1" applyBorder="1" applyAlignment="1">
      <alignment horizontal="center"/>
    </xf>
    <xf numFmtId="0" fontId="52" fillId="0" borderId="34" xfId="0" applyFont="1" applyFill="1" applyBorder="1" applyAlignment="1">
      <alignment horizontal="center"/>
    </xf>
    <xf numFmtId="0" fontId="52" fillId="0" borderId="32" xfId="0" applyFont="1" applyFill="1" applyBorder="1" applyAlignment="1">
      <alignment horizontal="center"/>
    </xf>
    <xf numFmtId="0" fontId="52" fillId="0" borderId="45" xfId="0" applyFont="1" applyFill="1" applyBorder="1" applyAlignment="1">
      <alignment horizontal="center"/>
    </xf>
    <xf numFmtId="49" fontId="52" fillId="0" borderId="21" xfId="0" applyNumberFormat="1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center" vertical="center"/>
    </xf>
    <xf numFmtId="0" fontId="52" fillId="0" borderId="61" xfId="0" applyFont="1" applyFill="1" applyBorder="1" applyAlignment="1">
      <alignment horizontal="center" vertical="center"/>
    </xf>
    <xf numFmtId="3" fontId="52" fillId="0" borderId="85" xfId="0" applyNumberFormat="1" applyFont="1" applyFill="1" applyBorder="1" applyAlignment="1">
      <alignment horizontal="center" vertical="center"/>
    </xf>
    <xf numFmtId="3" fontId="52" fillId="0" borderId="23" xfId="0" applyNumberFormat="1" applyFont="1" applyFill="1" applyBorder="1" applyAlignment="1">
      <alignment horizontal="center" vertical="center"/>
    </xf>
    <xf numFmtId="3" fontId="52" fillId="0" borderId="86" xfId="0" applyNumberFormat="1" applyFont="1" applyFill="1" applyBorder="1" applyAlignment="1">
      <alignment horizontal="center" vertical="center"/>
    </xf>
    <xf numFmtId="3" fontId="52" fillId="0" borderId="62" xfId="0" applyNumberFormat="1" applyFont="1" applyFill="1" applyBorder="1" applyAlignment="1">
      <alignment horizontal="center" vertical="center"/>
    </xf>
    <xf numFmtId="3" fontId="52" fillId="0" borderId="22" xfId="0" applyNumberFormat="1" applyFont="1" applyFill="1" applyBorder="1" applyAlignment="1">
      <alignment horizontal="center" vertical="center"/>
    </xf>
    <xf numFmtId="3" fontId="52" fillId="0" borderId="21" xfId="0" applyNumberFormat="1" applyFont="1" applyFill="1" applyBorder="1" applyAlignment="1">
      <alignment horizontal="center" vertical="center"/>
    </xf>
    <xf numFmtId="3" fontId="52" fillId="0" borderId="24" xfId="0" applyNumberFormat="1" applyFont="1" applyFill="1" applyBorder="1" applyAlignment="1">
      <alignment horizontal="center" vertical="center"/>
    </xf>
    <xf numFmtId="49" fontId="52" fillId="0" borderId="36" xfId="0" applyNumberFormat="1" applyFont="1" applyFill="1" applyBorder="1" applyAlignment="1">
      <alignment horizontal="center" vertical="center"/>
    </xf>
    <xf numFmtId="0" fontId="52" fillId="0" borderId="49" xfId="0" applyFont="1" applyFill="1" applyBorder="1" applyAlignment="1">
      <alignment horizontal="center" vertical="center"/>
    </xf>
    <xf numFmtId="0" fontId="52" fillId="0" borderId="65" xfId="0" applyFont="1" applyFill="1" applyBorder="1" applyAlignment="1">
      <alignment horizontal="center" vertical="center"/>
    </xf>
    <xf numFmtId="3" fontId="52" fillId="0" borderId="77" xfId="0" applyNumberFormat="1" applyFont="1" applyFill="1" applyBorder="1" applyAlignment="1">
      <alignment horizontal="center" vertical="center"/>
    </xf>
    <xf numFmtId="3" fontId="52" fillId="0" borderId="30" xfId="0" applyNumberFormat="1" applyFont="1" applyFill="1" applyBorder="1" applyAlignment="1">
      <alignment horizontal="center" vertical="center"/>
    </xf>
    <xf numFmtId="3" fontId="52" fillId="0" borderId="78" xfId="0" applyNumberFormat="1" applyFont="1" applyFill="1" applyBorder="1" applyAlignment="1">
      <alignment horizontal="center" vertical="center"/>
    </xf>
    <xf numFmtId="3" fontId="52" fillId="0" borderId="49" xfId="0" applyNumberFormat="1" applyFont="1" applyFill="1" applyBorder="1" applyAlignment="1">
      <alignment horizontal="center" vertical="center"/>
    </xf>
    <xf numFmtId="3" fontId="52" fillId="0" borderId="36" xfId="0" applyNumberFormat="1" applyFont="1" applyFill="1" applyBorder="1" applyAlignment="1">
      <alignment horizontal="center" vertical="center"/>
    </xf>
    <xf numFmtId="3" fontId="52" fillId="0" borderId="42" xfId="0" applyNumberFormat="1" applyFont="1" applyFill="1" applyBorder="1" applyAlignment="1">
      <alignment horizontal="center" vertical="center"/>
    </xf>
    <xf numFmtId="3" fontId="52" fillId="0" borderId="50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165" fontId="52" fillId="0" borderId="0" xfId="0" applyNumberFormat="1" applyFont="1" applyFill="1" applyBorder="1" applyAlignment="1">
      <alignment horizontal="center" vertical="center"/>
    </xf>
    <xf numFmtId="0" fontId="52" fillId="0" borderId="46" xfId="0" applyFont="1" applyFill="1" applyBorder="1" applyAlignment="1">
      <alignment horizontal="center"/>
    </xf>
    <xf numFmtId="0" fontId="52" fillId="0" borderId="30" xfId="0" applyFont="1" applyFill="1" applyBorder="1" applyAlignment="1">
      <alignment horizontal="center"/>
    </xf>
    <xf numFmtId="49" fontId="75" fillId="0" borderId="15" xfId="0" applyNumberFormat="1" applyFont="1" applyFill="1" applyBorder="1" applyAlignment="1">
      <alignment horizontal="center" vertical="center"/>
    </xf>
    <xf numFmtId="0" fontId="76" fillId="0" borderId="0" xfId="0" applyFont="1"/>
    <xf numFmtId="0" fontId="75" fillId="0" borderId="57" xfId="0" applyFont="1" applyFill="1" applyBorder="1" applyAlignment="1">
      <alignment horizontal="center" vertical="center"/>
    </xf>
    <xf numFmtId="3" fontId="75" fillId="0" borderId="15" xfId="0" applyNumberFormat="1" applyFont="1" applyFill="1" applyBorder="1" applyAlignment="1">
      <alignment horizontal="center" vertical="center"/>
    </xf>
    <xf numFmtId="3" fontId="75" fillId="0" borderId="56" xfId="0" applyNumberFormat="1" applyFont="1" applyFill="1" applyBorder="1" applyAlignment="1">
      <alignment horizontal="center" vertical="center"/>
    </xf>
    <xf numFmtId="3" fontId="75" fillId="0" borderId="53" xfId="0" applyNumberFormat="1" applyFont="1" applyFill="1" applyBorder="1" applyAlignment="1">
      <alignment horizontal="center" vertical="center"/>
    </xf>
    <xf numFmtId="3" fontId="75" fillId="0" borderId="9" xfId="0" applyNumberFormat="1" applyFont="1" applyFill="1" applyBorder="1" applyAlignment="1">
      <alignment horizontal="center" vertical="center"/>
    </xf>
    <xf numFmtId="3" fontId="75" fillId="0" borderId="28" xfId="0" applyNumberFormat="1" applyFont="1" applyFill="1" applyBorder="1" applyAlignment="1">
      <alignment horizontal="center" vertical="center"/>
    </xf>
    <xf numFmtId="3" fontId="75" fillId="0" borderId="39" xfId="0" applyNumberFormat="1" applyFont="1" applyFill="1" applyBorder="1" applyAlignment="1">
      <alignment horizontal="center" vertical="center"/>
    </xf>
    <xf numFmtId="0" fontId="77" fillId="0" borderId="28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vertical="center" wrapText="1"/>
    </xf>
    <xf numFmtId="9" fontId="78" fillId="0" borderId="39" xfId="134" applyFont="1" applyFill="1" applyBorder="1" applyAlignment="1">
      <alignment horizontal="center" vertical="center" wrapText="1"/>
    </xf>
    <xf numFmtId="3" fontId="77" fillId="0" borderId="41" xfId="0" applyNumberFormat="1" applyFont="1" applyFill="1" applyBorder="1" applyAlignment="1">
      <alignment horizontal="center" vertical="center" wrapText="1"/>
    </xf>
    <xf numFmtId="3" fontId="77" fillId="0" borderId="41" xfId="0" applyNumberFormat="1" applyFont="1" applyFill="1" applyBorder="1" applyAlignment="1">
      <alignment vertical="center" wrapText="1"/>
    </xf>
    <xf numFmtId="0" fontId="77" fillId="0" borderId="9" xfId="0" applyFont="1" applyFill="1" applyBorder="1" applyAlignment="1">
      <alignment vertical="center" wrapText="1"/>
    </xf>
    <xf numFmtId="0" fontId="78" fillId="0" borderId="9" xfId="0" applyFont="1" applyFill="1" applyBorder="1" applyAlignment="1"/>
    <xf numFmtId="0" fontId="78" fillId="0" borderId="9" xfId="0" applyFont="1" applyFill="1" applyBorder="1" applyAlignment="1">
      <alignment horizontal="center"/>
    </xf>
    <xf numFmtId="0" fontId="77" fillId="0" borderId="9" xfId="0" applyFont="1" applyFill="1" applyBorder="1" applyAlignment="1">
      <alignment horizontal="center"/>
    </xf>
    <xf numFmtId="0" fontId="77" fillId="0" borderId="9" xfId="0" applyFont="1" applyFill="1" applyBorder="1" applyAlignment="1"/>
    <xf numFmtId="3" fontId="73" fillId="0" borderId="53" xfId="0" applyNumberFormat="1" applyFont="1" applyFill="1" applyBorder="1" applyAlignment="1">
      <alignment horizontal="center" vertical="center"/>
    </xf>
    <xf numFmtId="3" fontId="73" fillId="0" borderId="9" xfId="0" applyNumberFormat="1" applyFont="1" applyFill="1" applyBorder="1" applyAlignment="1">
      <alignment horizontal="center" vertical="center"/>
    </xf>
    <xf numFmtId="3" fontId="73" fillId="0" borderId="56" xfId="0" applyNumberFormat="1" applyFont="1" applyFill="1" applyBorder="1" applyAlignment="1">
      <alignment horizontal="center" vertical="center"/>
    </xf>
    <xf numFmtId="3" fontId="73" fillId="0" borderId="15" xfId="0" applyNumberFormat="1" applyFont="1" applyFill="1" applyBorder="1" applyAlignment="1">
      <alignment horizontal="center" vertical="center"/>
    </xf>
    <xf numFmtId="3" fontId="73" fillId="0" borderId="28" xfId="0" applyNumberFormat="1" applyFont="1" applyFill="1" applyBorder="1" applyAlignment="1">
      <alignment horizontal="center" vertical="center"/>
    </xf>
    <xf numFmtId="0" fontId="51" fillId="0" borderId="88" xfId="84" applyFont="1" applyFill="1" applyBorder="1" applyAlignment="1">
      <alignment horizontal="center" vertical="center" wrapText="1"/>
    </xf>
    <xf numFmtId="0" fontId="51" fillId="0" borderId="5" xfId="84" applyFont="1" applyFill="1" applyBorder="1" applyAlignment="1">
      <alignment horizontal="center" vertical="center" wrapText="1"/>
    </xf>
    <xf numFmtId="0" fontId="51" fillId="0" borderId="47" xfId="84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/>
    </xf>
    <xf numFmtId="9" fontId="51" fillId="0" borderId="20" xfId="84" applyNumberFormat="1" applyFont="1" applyFill="1" applyBorder="1" applyAlignment="1">
      <alignment vertical="center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3" fontId="63" fillId="0" borderId="15" xfId="0" applyNumberFormat="1" applyFont="1" applyFill="1" applyBorder="1" applyAlignment="1">
      <alignment horizontal="center" vertical="center" wrapText="1"/>
    </xf>
    <xf numFmtId="3" fontId="63" fillId="0" borderId="15" xfId="0" applyNumberFormat="1" applyFont="1" applyFill="1" applyBorder="1" applyAlignment="1">
      <alignment vertical="center" wrapText="1"/>
    </xf>
    <xf numFmtId="9" fontId="79" fillId="0" borderId="39" xfId="134" applyFont="1" applyFill="1" applyBorder="1" applyAlignment="1">
      <alignment horizontal="center" vertical="center" wrapText="1"/>
    </xf>
    <xf numFmtId="0" fontId="60" fillId="0" borderId="37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0" fillId="0" borderId="58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50" fillId="0" borderId="37" xfId="0" applyFont="1" applyFill="1" applyBorder="1" applyAlignment="1">
      <alignment horizontal="center"/>
    </xf>
    <xf numFmtId="0" fontId="50" fillId="0" borderId="64" xfId="0" applyFont="1" applyFill="1" applyBorder="1" applyAlignment="1">
      <alignment horizontal="center"/>
    </xf>
    <xf numFmtId="0" fontId="60" fillId="33" borderId="16" xfId="0" applyFont="1" applyFill="1" applyBorder="1" applyAlignment="1">
      <alignment horizontal="left"/>
    </xf>
    <xf numFmtId="0" fontId="60" fillId="33" borderId="58" xfId="0" applyFont="1" applyFill="1" applyBorder="1" applyAlignment="1">
      <alignment horizontal="left"/>
    </xf>
    <xf numFmtId="0" fontId="60" fillId="33" borderId="39" xfId="0" applyFont="1" applyFill="1" applyBorder="1" applyAlignment="1">
      <alignment horizontal="left"/>
    </xf>
    <xf numFmtId="0" fontId="50" fillId="0" borderId="59" xfId="0" applyFont="1" applyFill="1" applyBorder="1" applyAlignment="1">
      <alignment horizontal="center"/>
    </xf>
    <xf numFmtId="0" fontId="50" fillId="0" borderId="60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3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58" xfId="0" applyFont="1" applyFill="1" applyBorder="1" applyAlignment="1">
      <alignment horizontal="center"/>
    </xf>
    <xf numFmtId="0" fontId="65" fillId="0" borderId="39" xfId="0" applyFont="1" applyFill="1" applyBorder="1" applyAlignment="1">
      <alignment horizontal="center"/>
    </xf>
    <xf numFmtId="0" fontId="64" fillId="0" borderId="22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64" fillId="0" borderId="55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0" borderId="48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/>
    </xf>
    <xf numFmtId="0" fontId="64" fillId="0" borderId="55" xfId="0" applyFont="1" applyFill="1" applyBorder="1" applyAlignment="1">
      <alignment horizontal="center" vertical="center"/>
    </xf>
    <xf numFmtId="0" fontId="64" fillId="0" borderId="48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64" fillId="0" borderId="43" xfId="0" applyFont="1" applyFill="1" applyBorder="1" applyAlignment="1">
      <alignment horizontal="center" vertical="center" wrapText="1"/>
    </xf>
    <xf numFmtId="0" fontId="64" fillId="0" borderId="60" xfId="0" applyFont="1" applyFill="1" applyBorder="1" applyAlignment="1">
      <alignment horizontal="center" vertical="center"/>
    </xf>
    <xf numFmtId="0" fontId="64" fillId="0" borderId="44" xfId="0" applyFont="1" applyFill="1" applyBorder="1" applyAlignment="1">
      <alignment horizontal="center" vertical="center"/>
    </xf>
    <xf numFmtId="0" fontId="64" fillId="0" borderId="37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64" fillId="0" borderId="65" xfId="0" applyFont="1" applyFill="1" applyBorder="1" applyAlignment="1">
      <alignment horizontal="center" vertical="center"/>
    </xf>
    <xf numFmtId="0" fontId="64" fillId="0" borderId="50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43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/>
    </xf>
    <xf numFmtId="0" fontId="64" fillId="0" borderId="39" xfId="0" applyFont="1" applyFill="1" applyBorder="1" applyAlignment="1">
      <alignment horizontal="center"/>
    </xf>
    <xf numFmtId="0" fontId="52" fillId="0" borderId="40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/>
    </xf>
    <xf numFmtId="0" fontId="52" fillId="0" borderId="46" xfId="0" applyFont="1" applyFill="1" applyBorder="1" applyAlignment="1">
      <alignment horizontal="center" vertical="center" wrapText="1"/>
    </xf>
    <xf numFmtId="0" fontId="52" fillId="0" borderId="9" xfId="0" applyFont="1" applyFill="1" applyBorder="1" applyAlignment="1">
      <alignment horizontal="center" vertical="center" wrapText="1"/>
    </xf>
    <xf numFmtId="0" fontId="52" fillId="0" borderId="67" xfId="0" applyFont="1" applyFill="1" applyBorder="1" applyAlignment="1">
      <alignment horizontal="center" vertical="center" wrapText="1"/>
    </xf>
    <xf numFmtId="0" fontId="52" fillId="0" borderId="56" xfId="0" applyFont="1" applyFill="1" applyBorder="1" applyAlignment="1">
      <alignment horizontal="center" vertical="center" wrapText="1"/>
    </xf>
    <xf numFmtId="0" fontId="52" fillId="0" borderId="66" xfId="0" applyFont="1" applyFill="1" applyBorder="1" applyAlignment="1">
      <alignment horizontal="center" vertical="center" wrapText="1"/>
    </xf>
    <xf numFmtId="0" fontId="52" fillId="0" borderId="53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center" vertical="center" wrapText="1"/>
    </xf>
    <xf numFmtId="0" fontId="52" fillId="0" borderId="79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2" fillId="0" borderId="55" xfId="0" applyFont="1" applyFill="1" applyBorder="1" applyAlignment="1">
      <alignment horizontal="center" vertical="center" wrapText="1"/>
    </xf>
    <xf numFmtId="0" fontId="52" fillId="0" borderId="80" xfId="0" applyFont="1" applyFill="1" applyBorder="1" applyAlignment="1">
      <alignment horizontal="center" vertical="center" wrapText="1"/>
    </xf>
    <xf numFmtId="0" fontId="52" fillId="0" borderId="81" xfId="0" applyFont="1" applyFill="1" applyBorder="1" applyAlignment="1">
      <alignment horizontal="center" vertical="center" wrapText="1"/>
    </xf>
    <xf numFmtId="0" fontId="52" fillId="0" borderId="68" xfId="0" applyFont="1" applyFill="1" applyBorder="1" applyAlignment="1">
      <alignment horizontal="center"/>
    </xf>
    <xf numFmtId="0" fontId="52" fillId="0" borderId="73" xfId="0" applyFont="1" applyFill="1" applyBorder="1" applyAlignment="1">
      <alignment horizontal="center"/>
    </xf>
    <xf numFmtId="0" fontId="52" fillId="0" borderId="45" xfId="0" applyFont="1" applyFill="1" applyBorder="1" applyAlignment="1">
      <alignment horizontal="center" vertical="center" wrapText="1"/>
    </xf>
    <xf numFmtId="0" fontId="52" fillId="0" borderId="20" xfId="0" applyFont="1" applyFill="1" applyBorder="1" applyAlignment="1">
      <alignment horizontal="center"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/>
    </xf>
    <xf numFmtId="0" fontId="52" fillId="0" borderId="39" xfId="0" applyFont="1" applyFill="1" applyBorder="1" applyAlignment="1">
      <alignment horizontal="center"/>
    </xf>
    <xf numFmtId="0" fontId="52" fillId="0" borderId="51" xfId="0" applyFont="1" applyFill="1" applyBorder="1" applyAlignment="1">
      <alignment horizontal="center"/>
    </xf>
    <xf numFmtId="0" fontId="52" fillId="0" borderId="49" xfId="0" applyFont="1" applyFill="1" applyBorder="1" applyAlignment="1">
      <alignment horizontal="center"/>
    </xf>
    <xf numFmtId="0" fontId="52" fillId="0" borderId="52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/>
    </xf>
    <xf numFmtId="0" fontId="72" fillId="0" borderId="58" xfId="0" applyFont="1" applyFill="1" applyBorder="1" applyAlignment="1">
      <alignment horizontal="center"/>
    </xf>
    <xf numFmtId="0" fontId="52" fillId="0" borderId="72" xfId="0" applyFont="1" applyFill="1" applyBorder="1" applyAlignment="1">
      <alignment horizontal="center"/>
    </xf>
    <xf numFmtId="0" fontId="52" fillId="0" borderId="59" xfId="0" applyFont="1" applyFill="1" applyBorder="1" applyAlignment="1">
      <alignment horizontal="center"/>
    </xf>
    <xf numFmtId="0" fontId="52" fillId="0" borderId="64" xfId="0" applyFont="1" applyFill="1" applyBorder="1" applyAlignment="1">
      <alignment horizontal="center"/>
    </xf>
    <xf numFmtId="0" fontId="51" fillId="0" borderId="69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0" fontId="52" fillId="0" borderId="68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0" fontId="52" fillId="0" borderId="25" xfId="0" applyFont="1" applyFill="1" applyBorder="1" applyAlignment="1">
      <alignment horizontal="center" vertical="center" wrapText="1"/>
    </xf>
    <xf numFmtId="0" fontId="52" fillId="0" borderId="57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73" xfId="0" applyFont="1" applyFill="1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52" fillId="0" borderId="71" xfId="0" applyFont="1" applyFill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74" xfId="0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/>
    </xf>
    <xf numFmtId="0" fontId="55" fillId="0" borderId="16" xfId="0" applyFont="1" applyFill="1" applyBorder="1" applyAlignment="1">
      <alignment horizontal="center"/>
    </xf>
    <xf numFmtId="0" fontId="55" fillId="0" borderId="39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51" fillId="0" borderId="17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51" fillId="0" borderId="49" xfId="0" applyFont="1" applyFill="1" applyBorder="1" applyAlignment="1">
      <alignment horizontal="center"/>
    </xf>
    <xf numFmtId="0" fontId="51" fillId="0" borderId="50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76" xfId="84" applyFont="1" applyFill="1" applyBorder="1" applyAlignment="1">
      <alignment horizontal="center" vertical="center" wrapText="1"/>
    </xf>
    <xf numFmtId="0" fontId="51" fillId="0" borderId="41" xfId="84" applyFont="1" applyFill="1" applyBorder="1" applyAlignment="1">
      <alignment horizontal="center" vertical="center" wrapText="1"/>
    </xf>
    <xf numFmtId="0" fontId="51" fillId="0" borderId="75" xfId="84" applyFont="1" applyFill="1" applyBorder="1" applyAlignment="1">
      <alignment horizontal="center" vertical="center" wrapText="1"/>
    </xf>
    <xf numFmtId="0" fontId="51" fillId="0" borderId="60" xfId="84" applyFont="1" applyFill="1" applyBorder="1" applyAlignment="1">
      <alignment horizontal="center" vertical="center" wrapText="1"/>
    </xf>
    <xf numFmtId="0" fontId="51" fillId="0" borderId="44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43" xfId="84" applyFont="1" applyFill="1" applyBorder="1" applyAlignment="1">
      <alignment horizontal="center" vertical="center" wrapText="1"/>
    </xf>
  </cellXfs>
  <cellStyles count="152"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/>
    <cellStyle name="4 indents" xfId="14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/>
    <cellStyle name="Calculation" xfId="36" builtinId="22" customBuiltin="1"/>
    <cellStyle name="Celkem" xfId="37"/>
    <cellStyle name="Check Cell" xfId="38" builtinId="23" customBuiltin="1"/>
    <cellStyle name="Comma" xfId="136" builtinId="3"/>
    <cellStyle name="Comma  - Style1" xfId="39"/>
    <cellStyle name="Comma 2" xfId="135"/>
    <cellStyle name="Comma 3" xfId="151"/>
    <cellStyle name="Comma(3)" xfId="40"/>
    <cellStyle name="Curren - Style3" xfId="41"/>
    <cellStyle name="Curren - Style4" xfId="42"/>
    <cellStyle name="Datum" xfId="43"/>
    <cellStyle name="Defl/Infl" xfId="44"/>
    <cellStyle name="Euro" xfId="45"/>
    <cellStyle name="Exogenous" xfId="46"/>
    <cellStyle name="Exogenous 2" xfId="138"/>
    <cellStyle name="Explanatory Text" xfId="47" builtinId="53" customBuiltin="1"/>
    <cellStyle name="Finanční0" xfId="48"/>
    <cellStyle name="Finanèní0" xfId="49"/>
    <cellStyle name="Good" xfId="50" builtinId="26" customBuiltin="1"/>
    <cellStyle name="Grey" xfId="51"/>
    <cellStyle name="Grey 2" xfId="139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/>
    <cellStyle name="IMF" xfId="57"/>
    <cellStyle name="imf-one decimal" xfId="58"/>
    <cellStyle name="imf-zero decimal" xfId="59"/>
    <cellStyle name="Input" xfId="60" builtinId="20" customBuiltin="1"/>
    <cellStyle name="Input [yellow]" xfId="61"/>
    <cellStyle name="Input [yellow] 2" xfId="140"/>
    <cellStyle name="INSTAT" xfId="62"/>
    <cellStyle name="Label" xfId="63"/>
    <cellStyle name="Linked Cell" xfId="64" builtinId="24" customBuiltin="1"/>
    <cellStyle name="Měna0" xfId="65"/>
    <cellStyle name="Millares [0]_BALPROGRAMA2001R" xfId="66"/>
    <cellStyle name="Millares_BALPROGRAMA2001R" xfId="67"/>
    <cellStyle name="Milliers [0]_Encours - Apr rééch" xfId="68"/>
    <cellStyle name="Milliers_Encours - Apr rééch" xfId="69"/>
    <cellStyle name="Mìna0" xfId="70"/>
    <cellStyle name="Model" xfId="71"/>
    <cellStyle name="MoF" xfId="72"/>
    <cellStyle name="Moneda [0]_BALPROGRAMA2001R" xfId="73"/>
    <cellStyle name="Moneda_BALPROGRAMA2001R" xfId="74"/>
    <cellStyle name="Monétaire [0]_Encours - Apr rééch" xfId="75"/>
    <cellStyle name="Monétaire_Encours - Apr rééch" xfId="76"/>
    <cellStyle name="Neutral" xfId="77" builtinId="28" customBuiltin="1"/>
    <cellStyle name="Normal" xfId="0" builtinId="0"/>
    <cellStyle name="Normal - Style1" xfId="78"/>
    <cellStyle name="Normal - Style2" xfId="79"/>
    <cellStyle name="Normal - Style5" xfId="80"/>
    <cellStyle name="Normal - Style6" xfId="81"/>
    <cellStyle name="Normal - Style7" xfId="82"/>
    <cellStyle name="Normal - Style8" xfId="83"/>
    <cellStyle name="Normal 2" xfId="84"/>
    <cellStyle name="Normal 3" xfId="137"/>
    <cellStyle name="Normal Table" xfId="85"/>
    <cellStyle name="Normal Table 2" xfId="141"/>
    <cellStyle name="Note" xfId="86" builtinId="10" customBuiltin="1"/>
    <cellStyle name="Note 2" xfId="142"/>
    <cellStyle name="Output" xfId="87" builtinId="21" customBuiltin="1"/>
    <cellStyle name="Output Amounts" xfId="88"/>
    <cellStyle name="Output Amounts 2" xfId="143"/>
    <cellStyle name="Percent [2]" xfId="89"/>
    <cellStyle name="Percent 2" xfId="134"/>
    <cellStyle name="percentage difference" xfId="90"/>
    <cellStyle name="percentage difference one decimal" xfId="91"/>
    <cellStyle name="percentage difference zero decimal" xfId="92"/>
    <cellStyle name="Pevný" xfId="93"/>
    <cellStyle name="Presentation" xfId="94"/>
    <cellStyle name="Presentation 2" xfId="144"/>
    <cellStyle name="Proj" xfId="95"/>
    <cellStyle name="Publication" xfId="96"/>
    <cellStyle name="STYL1 - Style1" xfId="97"/>
    <cellStyle name="Style 1" xfId="98"/>
    <cellStyle name="Text" xfId="99"/>
    <cellStyle name="Title" xfId="100" builtinId="15" customBuiltin="1"/>
    <cellStyle name="Total" xfId="101" builtinId="25" customBuiltin="1"/>
    <cellStyle name="Warning Text" xfId="102" builtinId="11" customBuiltin="1"/>
    <cellStyle name="WebAnchor1" xfId="103"/>
    <cellStyle name="WebAnchor2" xfId="104"/>
    <cellStyle name="WebAnchor3" xfId="105"/>
    <cellStyle name="WebAnchor4" xfId="106"/>
    <cellStyle name="WebAnchor5" xfId="107"/>
    <cellStyle name="WebAnchor6" xfId="108"/>
    <cellStyle name="WebAnchor7" xfId="109"/>
    <cellStyle name="Webexclude" xfId="110"/>
    <cellStyle name="Webexclude 2" xfId="145"/>
    <cellStyle name="WebFN" xfId="111"/>
    <cellStyle name="WebFN1" xfId="112"/>
    <cellStyle name="WebFN2" xfId="113"/>
    <cellStyle name="WebFN3" xfId="114"/>
    <cellStyle name="WebFN4" xfId="115"/>
    <cellStyle name="WebHR" xfId="116"/>
    <cellStyle name="WebHR 2" xfId="146"/>
    <cellStyle name="WebIndent1" xfId="117"/>
    <cellStyle name="WebIndent1 2" xfId="147"/>
    <cellStyle name="WebIndent1wFN3" xfId="118"/>
    <cellStyle name="WebIndent2" xfId="119"/>
    <cellStyle name="WebIndent2 2" xfId="148"/>
    <cellStyle name="WebNoBR" xfId="120"/>
    <cellStyle name="WebNoBR 2" xfId="149"/>
    <cellStyle name="Záhlaví 1" xfId="121"/>
    <cellStyle name="Záhlaví 2" xfId="122"/>
    <cellStyle name="zero" xfId="123"/>
    <cellStyle name="zero 2" xfId="150"/>
    <cellStyle name="ДАТА" xfId="124"/>
    <cellStyle name="ДЕНЕЖНЫЙ_BOPENGC" xfId="125"/>
    <cellStyle name="ЗАГОЛОВОК1" xfId="126"/>
    <cellStyle name="ЗАГОЛОВОК2" xfId="127"/>
    <cellStyle name="ИТОГОВЫЙ" xfId="128"/>
    <cellStyle name="Обычный_BOPENGC" xfId="129"/>
    <cellStyle name="ПРОЦЕНТНЫЙ_BOPENGC" xfId="130"/>
    <cellStyle name="ТЕКСТ" xfId="131"/>
    <cellStyle name="ФИКСИРОВАННЫЙ" xfId="132"/>
    <cellStyle name="ФИНАНСОВЫЙ_BOPENGC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fe%20Ollga\Desktop\Monitorimi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/>
      <sheetData sheetId="2">
        <row r="6">
          <cell r="B6" t="str">
            <v>Planifikim -menaxhim-administrim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8"/>
  <sheetViews>
    <sheetView topLeftCell="A22" zoomScale="118" zoomScaleNormal="118" workbookViewId="0">
      <selection activeCell="G42" sqref="G42"/>
    </sheetView>
  </sheetViews>
  <sheetFormatPr defaultColWidth="9.140625" defaultRowHeight="15"/>
  <cols>
    <col min="1" max="1" width="10.42578125" style="1" customWidth="1"/>
    <col min="2" max="2" width="29" style="1" customWidth="1"/>
    <col min="3" max="3" width="30.5703125" style="1" customWidth="1"/>
    <col min="4" max="4" width="17.140625" style="14" customWidth="1"/>
    <col min="5" max="5" width="15.140625" style="14" customWidth="1"/>
    <col min="6" max="6" width="13.42578125" style="14" customWidth="1"/>
    <col min="7" max="7" width="17.28515625" style="14" customWidth="1"/>
    <col min="8" max="8" width="18.28515625" style="14" customWidth="1"/>
    <col min="9" max="9" width="15" style="14" customWidth="1"/>
    <col min="10" max="16384" width="9.140625" style="1"/>
  </cols>
  <sheetData>
    <row r="1" spans="1:12" s="70" customFormat="1">
      <c r="A1" s="69" t="s">
        <v>75</v>
      </c>
      <c r="D1" s="71"/>
      <c r="E1" s="71"/>
      <c r="F1" s="71"/>
      <c r="G1" s="71"/>
      <c r="H1" s="71"/>
      <c r="I1" s="71"/>
    </row>
    <row r="2" spans="1:12" ht="15.75">
      <c r="A2" s="22"/>
      <c r="B2" s="84"/>
      <c r="C2" s="1" t="s">
        <v>138</v>
      </c>
      <c r="D2" s="14" t="s">
        <v>180</v>
      </c>
    </row>
    <row r="3" spans="1:12" ht="15.75" thickBot="1">
      <c r="I3" s="72" t="s">
        <v>93</v>
      </c>
    </row>
    <row r="4" spans="1:12">
      <c r="A4" s="2"/>
      <c r="B4" s="3"/>
      <c r="C4" s="3"/>
      <c r="D4" s="4"/>
      <c r="E4" s="4"/>
      <c r="F4" s="4"/>
      <c r="G4" s="4"/>
      <c r="H4" s="4"/>
      <c r="I4" s="5"/>
    </row>
    <row r="5" spans="1:12" ht="15.75">
      <c r="A5" s="6" t="s">
        <v>25</v>
      </c>
      <c r="B5" s="258" t="s">
        <v>120</v>
      </c>
      <c r="C5" s="259"/>
      <c r="D5" s="259"/>
      <c r="E5" s="259"/>
      <c r="F5" s="260"/>
      <c r="G5" s="7" t="s">
        <v>26</v>
      </c>
      <c r="H5" s="253">
        <v>89</v>
      </c>
      <c r="I5" s="255"/>
    </row>
    <row r="6" spans="1:12">
      <c r="A6" s="8"/>
      <c r="B6" s="9"/>
      <c r="C6" s="9"/>
      <c r="D6" s="15"/>
      <c r="E6" s="15"/>
      <c r="F6" s="15"/>
      <c r="G6" s="15"/>
      <c r="H6" s="10"/>
      <c r="I6" s="11"/>
    </row>
    <row r="7" spans="1:12">
      <c r="A7" s="264" t="s">
        <v>27</v>
      </c>
      <c r="B7" s="265"/>
      <c r="C7" s="253" t="s">
        <v>117</v>
      </c>
      <c r="D7" s="254"/>
      <c r="E7" s="254"/>
      <c r="F7" s="254"/>
      <c r="G7" s="254"/>
      <c r="H7" s="254"/>
      <c r="I7" s="255"/>
    </row>
    <row r="8" spans="1:12">
      <c r="A8" s="266"/>
      <c r="B8" s="267"/>
      <c r="C8" s="73" t="s">
        <v>3</v>
      </c>
      <c r="D8" s="73" t="s">
        <v>4</v>
      </c>
      <c r="E8" s="73" t="s">
        <v>5</v>
      </c>
      <c r="F8" s="73" t="s">
        <v>6</v>
      </c>
      <c r="G8" s="73" t="s">
        <v>34</v>
      </c>
      <c r="H8" s="73" t="s">
        <v>73</v>
      </c>
      <c r="I8" s="74" t="s">
        <v>74</v>
      </c>
    </row>
    <row r="9" spans="1:12" ht="18.75" customHeight="1">
      <c r="A9" s="268"/>
      <c r="B9" s="269"/>
      <c r="C9" s="77" t="s">
        <v>7</v>
      </c>
      <c r="D9" s="77" t="s">
        <v>28</v>
      </c>
      <c r="E9" s="79" t="s">
        <v>49</v>
      </c>
      <c r="F9" s="79" t="s">
        <v>49</v>
      </c>
      <c r="G9" s="270" t="s">
        <v>49</v>
      </c>
      <c r="H9" s="271"/>
      <c r="I9" s="262" t="s">
        <v>8</v>
      </c>
    </row>
    <row r="10" spans="1:12" ht="75" customHeight="1">
      <c r="A10" s="12" t="s">
        <v>2</v>
      </c>
      <c r="B10" s="13" t="s">
        <v>50</v>
      </c>
      <c r="C10" s="108" t="s">
        <v>160</v>
      </c>
      <c r="D10" s="108">
        <v>2023</v>
      </c>
      <c r="E10" s="108" t="s">
        <v>157</v>
      </c>
      <c r="F10" s="108" t="s">
        <v>158</v>
      </c>
      <c r="G10" s="108" t="s">
        <v>156</v>
      </c>
      <c r="H10" s="121" t="s">
        <v>186</v>
      </c>
      <c r="I10" s="263"/>
    </row>
    <row r="11" spans="1:12" ht="15.75">
      <c r="A11" s="23" t="s">
        <v>85</v>
      </c>
      <c r="B11" s="46" t="s">
        <v>86</v>
      </c>
      <c r="C11" s="85">
        <v>77612</v>
      </c>
      <c r="D11" s="85">
        <v>96330</v>
      </c>
      <c r="E11" s="24">
        <v>96330</v>
      </c>
      <c r="F11" s="24">
        <v>114830</v>
      </c>
      <c r="G11" s="85">
        <v>114830</v>
      </c>
      <c r="H11" s="85">
        <v>65041</v>
      </c>
      <c r="I11" s="25">
        <f>H11-G11</f>
        <v>-49789</v>
      </c>
      <c r="K11" s="1" t="s">
        <v>187</v>
      </c>
    </row>
    <row r="12" spans="1:12">
      <c r="A12" s="23"/>
      <c r="B12" s="46" t="s">
        <v>152</v>
      </c>
      <c r="C12" s="24">
        <v>670</v>
      </c>
      <c r="D12" s="24">
        <v>250</v>
      </c>
      <c r="E12" s="24">
        <v>250</v>
      </c>
      <c r="F12" s="24">
        <v>250</v>
      </c>
      <c r="G12" s="24">
        <v>250</v>
      </c>
      <c r="H12" s="24">
        <v>100</v>
      </c>
      <c r="I12" s="25">
        <f>H12-G12</f>
        <v>-150</v>
      </c>
      <c r="K12" s="1" t="s">
        <v>187</v>
      </c>
    </row>
    <row r="13" spans="1:12">
      <c r="A13" s="23"/>
      <c r="B13" s="46"/>
      <c r="C13" s="24"/>
      <c r="D13" s="24"/>
      <c r="E13" s="24"/>
      <c r="F13" s="24"/>
      <c r="G13" s="24"/>
      <c r="H13" s="24"/>
      <c r="I13" s="25"/>
      <c r="K13" s="1" t="s">
        <v>187</v>
      </c>
    </row>
    <row r="14" spans="1:12">
      <c r="A14" s="23"/>
      <c r="B14" s="46"/>
      <c r="C14" s="24"/>
      <c r="D14" s="24"/>
      <c r="E14" s="24"/>
      <c r="F14" s="24"/>
      <c r="G14" s="24"/>
      <c r="H14" s="24"/>
      <c r="I14" s="25"/>
      <c r="K14" s="1" t="s">
        <v>187</v>
      </c>
      <c r="L14" s="1" t="s">
        <v>187</v>
      </c>
    </row>
    <row r="15" spans="1:12">
      <c r="A15" s="23"/>
      <c r="B15" s="46"/>
      <c r="C15" s="24"/>
      <c r="D15" s="24"/>
      <c r="E15" s="24"/>
      <c r="F15" s="24"/>
      <c r="G15" s="24"/>
      <c r="H15" s="24"/>
      <c r="I15" s="25"/>
    </row>
    <row r="16" spans="1:12" ht="15.75" thickBot="1">
      <c r="A16" s="23"/>
      <c r="B16" s="46"/>
      <c r="C16" s="24"/>
      <c r="D16" s="24"/>
      <c r="E16" s="24"/>
      <c r="F16" s="24"/>
      <c r="G16" s="24"/>
      <c r="H16" s="24"/>
      <c r="I16" s="25"/>
      <c r="K16" s="1" t="s">
        <v>187</v>
      </c>
    </row>
    <row r="17" spans="1:9" ht="14.25" customHeight="1" thickBot="1">
      <c r="A17" s="256" t="s">
        <v>116</v>
      </c>
      <c r="B17" s="261"/>
      <c r="C17" s="26">
        <f t="shared" ref="C17" si="0">SUM(C11:C16)</f>
        <v>78282</v>
      </c>
      <c r="D17" s="26">
        <f t="shared" ref="D17:I17" si="1">SUM(D11:D16)</f>
        <v>96580</v>
      </c>
      <c r="E17" s="26">
        <f t="shared" si="1"/>
        <v>96580</v>
      </c>
      <c r="F17" s="26"/>
      <c r="G17" s="26">
        <f t="shared" si="1"/>
        <v>115080</v>
      </c>
      <c r="H17" s="26">
        <f t="shared" si="1"/>
        <v>65141</v>
      </c>
      <c r="I17" s="27">
        <f t="shared" si="1"/>
        <v>-49939</v>
      </c>
    </row>
    <row r="18" spans="1:9" ht="15" customHeight="1" thickBot="1">
      <c r="A18" s="251" t="s">
        <v>122</v>
      </c>
      <c r="B18" s="252"/>
      <c r="C18" s="170">
        <v>1677</v>
      </c>
      <c r="D18" s="168">
        <v>6479</v>
      </c>
      <c r="E18" s="168">
        <v>6479</v>
      </c>
      <c r="F18" s="168"/>
      <c r="G18" s="168">
        <v>6479</v>
      </c>
      <c r="H18" s="170">
        <v>382</v>
      </c>
      <c r="I18" s="86">
        <f>H18-G18</f>
        <v>-6097</v>
      </c>
    </row>
    <row r="19" spans="1:9" ht="15" customHeight="1" thickBot="1">
      <c r="A19" s="87"/>
      <c r="B19" s="88" t="s">
        <v>123</v>
      </c>
      <c r="C19" s="90">
        <v>92</v>
      </c>
      <c r="D19" s="89">
        <v>24331</v>
      </c>
      <c r="E19" s="89">
        <v>24331</v>
      </c>
      <c r="F19" s="89"/>
      <c r="G19" s="89">
        <v>24431</v>
      </c>
      <c r="H19" s="90">
        <v>6676</v>
      </c>
      <c r="I19" s="86">
        <f>H19-G19</f>
        <v>-17755</v>
      </c>
    </row>
    <row r="20" spans="1:9" ht="15.75" thickBot="1">
      <c r="A20" s="256" t="s">
        <v>53</v>
      </c>
      <c r="B20" s="257"/>
      <c r="C20" s="75">
        <f>C17+C18+C19</f>
        <v>80051</v>
      </c>
      <c r="D20" s="75">
        <f t="shared" ref="D20:F20" si="2">D17+D18</f>
        <v>103059</v>
      </c>
      <c r="E20" s="75">
        <f t="shared" si="2"/>
        <v>103059</v>
      </c>
      <c r="F20" s="75">
        <f t="shared" si="2"/>
        <v>0</v>
      </c>
      <c r="G20" s="75">
        <f>G17+G18+G19</f>
        <v>145990</v>
      </c>
      <c r="H20" s="75">
        <f>H17+H18+H19</f>
        <v>72199</v>
      </c>
      <c r="I20" s="82">
        <f>SUM(I17:I19)</f>
        <v>-73791</v>
      </c>
    </row>
    <row r="23" spans="1:9">
      <c r="B23" s="10"/>
      <c r="C23" s="18"/>
      <c r="D23" s="18"/>
      <c r="E23" s="19"/>
      <c r="F23" s="19"/>
      <c r="G23" s="19"/>
      <c r="H23" s="19"/>
    </row>
    <row r="24" spans="1:9" ht="17.25" customHeight="1">
      <c r="A24" s="28"/>
      <c r="B24" s="15"/>
      <c r="D24" s="1"/>
    </row>
    <row r="25" spans="1:9" ht="17.25" customHeight="1">
      <c r="A25" s="28"/>
      <c r="B25" s="272" t="s">
        <v>22</v>
      </c>
      <c r="C25" s="20" t="s">
        <v>124</v>
      </c>
      <c r="D25" s="272" t="s">
        <v>87</v>
      </c>
      <c r="E25" s="272"/>
      <c r="F25" s="120" t="s">
        <v>9</v>
      </c>
      <c r="G25" s="273" t="s">
        <v>121</v>
      </c>
      <c r="H25" s="273"/>
    </row>
    <row r="26" spans="1:9" ht="17.25" customHeight="1">
      <c r="A26" s="28"/>
      <c r="B26" s="272"/>
      <c r="C26" s="21" t="s">
        <v>23</v>
      </c>
      <c r="D26" s="272"/>
      <c r="E26" s="272"/>
      <c r="F26" s="120" t="s">
        <v>23</v>
      </c>
      <c r="G26" s="274"/>
      <c r="H26" s="274"/>
    </row>
    <row r="27" spans="1:9" ht="27" customHeight="1">
      <c r="B27" s="272"/>
      <c r="C27" s="21" t="s">
        <v>181</v>
      </c>
      <c r="D27" s="272"/>
      <c r="E27" s="272"/>
      <c r="F27" s="120" t="s">
        <v>24</v>
      </c>
      <c r="G27" s="274" t="s">
        <v>181</v>
      </c>
      <c r="H27" s="274"/>
    </row>
    <row r="32" spans="1:9">
      <c r="A32" s="69" t="s">
        <v>75</v>
      </c>
      <c r="B32" s="70"/>
      <c r="C32" s="70"/>
      <c r="D32" s="71"/>
      <c r="E32" s="71"/>
      <c r="F32" s="71"/>
      <c r="G32" s="71"/>
      <c r="H32" s="71"/>
      <c r="I32" s="71"/>
    </row>
    <row r="33" spans="1:9" ht="15.75">
      <c r="A33" s="22"/>
      <c r="B33" s="84"/>
      <c r="C33" s="1" t="s">
        <v>138</v>
      </c>
      <c r="D33" s="14" t="s">
        <v>182</v>
      </c>
    </row>
    <row r="34" spans="1:9" ht="15.75" thickBot="1">
      <c r="I34" s="72" t="s">
        <v>93</v>
      </c>
    </row>
    <row r="35" spans="1:9">
      <c r="A35" s="2"/>
      <c r="B35" s="3"/>
      <c r="C35" s="3"/>
      <c r="D35" s="4"/>
      <c r="E35" s="4"/>
      <c r="F35" s="4"/>
      <c r="G35" s="4"/>
      <c r="H35" s="4"/>
      <c r="I35" s="5"/>
    </row>
    <row r="36" spans="1:9" ht="15.75">
      <c r="A36" s="6" t="s">
        <v>25</v>
      </c>
      <c r="B36" s="258" t="s">
        <v>120</v>
      </c>
      <c r="C36" s="259"/>
      <c r="D36" s="259"/>
      <c r="E36" s="259"/>
      <c r="F36" s="260"/>
      <c r="G36" s="244" t="s">
        <v>26</v>
      </c>
      <c r="H36" s="253">
        <v>89</v>
      </c>
      <c r="I36" s="255"/>
    </row>
    <row r="37" spans="1:9">
      <c r="A37" s="8"/>
      <c r="B37" s="9"/>
      <c r="C37" s="9"/>
      <c r="D37" s="15"/>
      <c r="E37" s="15"/>
      <c r="F37" s="15"/>
      <c r="G37" s="15"/>
      <c r="H37" s="10"/>
      <c r="I37" s="11"/>
    </row>
    <row r="38" spans="1:9">
      <c r="A38" s="264" t="s">
        <v>27</v>
      </c>
      <c r="B38" s="265"/>
      <c r="C38" s="253" t="s">
        <v>117</v>
      </c>
      <c r="D38" s="254"/>
      <c r="E38" s="254"/>
      <c r="F38" s="254"/>
      <c r="G38" s="254"/>
      <c r="H38" s="254"/>
      <c r="I38" s="255"/>
    </row>
    <row r="39" spans="1:9">
      <c r="A39" s="266"/>
      <c r="B39" s="267"/>
      <c r="C39" s="73" t="s">
        <v>3</v>
      </c>
      <c r="D39" s="73" t="s">
        <v>4</v>
      </c>
      <c r="E39" s="73" t="s">
        <v>5</v>
      </c>
      <c r="F39" s="73" t="s">
        <v>6</v>
      </c>
      <c r="G39" s="73" t="s">
        <v>34</v>
      </c>
      <c r="H39" s="73" t="s">
        <v>73</v>
      </c>
      <c r="I39" s="74" t="s">
        <v>74</v>
      </c>
    </row>
    <row r="40" spans="1:9">
      <c r="A40" s="268"/>
      <c r="B40" s="269"/>
      <c r="C40" s="77" t="s">
        <v>7</v>
      </c>
      <c r="D40" s="77" t="s">
        <v>28</v>
      </c>
      <c r="E40" s="79" t="s">
        <v>49</v>
      </c>
      <c r="F40" s="79" t="s">
        <v>49</v>
      </c>
      <c r="G40" s="270" t="s">
        <v>49</v>
      </c>
      <c r="H40" s="271"/>
      <c r="I40" s="262" t="s">
        <v>8</v>
      </c>
    </row>
    <row r="41" spans="1:9" ht="42.75">
      <c r="A41" s="12" t="s">
        <v>2</v>
      </c>
      <c r="B41" s="13" t="s">
        <v>50</v>
      </c>
      <c r="C41" s="121" t="s">
        <v>160</v>
      </c>
      <c r="D41" s="121">
        <v>2023</v>
      </c>
      <c r="E41" s="121" t="s">
        <v>157</v>
      </c>
      <c r="F41" s="121" t="s">
        <v>158</v>
      </c>
      <c r="G41" s="121" t="s">
        <v>193</v>
      </c>
      <c r="H41" s="121" t="s">
        <v>188</v>
      </c>
      <c r="I41" s="263"/>
    </row>
    <row r="42" spans="1:9" ht="15.75">
      <c r="A42" s="23" t="s">
        <v>85</v>
      </c>
      <c r="B42" s="247" t="s">
        <v>86</v>
      </c>
      <c r="C42" s="85">
        <v>77612</v>
      </c>
      <c r="D42" s="85">
        <v>96330</v>
      </c>
      <c r="E42" s="24">
        <v>96330</v>
      </c>
      <c r="F42" s="24">
        <v>114830</v>
      </c>
      <c r="G42" s="85">
        <v>74620</v>
      </c>
      <c r="H42" s="85">
        <v>65041</v>
      </c>
      <c r="I42" s="25">
        <f>H42-G42</f>
        <v>-9579</v>
      </c>
    </row>
    <row r="43" spans="1:9">
      <c r="A43" s="23"/>
      <c r="B43" s="247" t="s">
        <v>152</v>
      </c>
      <c r="C43" s="24">
        <v>670</v>
      </c>
      <c r="D43" s="24">
        <v>250</v>
      </c>
      <c r="E43" s="24">
        <v>250</v>
      </c>
      <c r="F43" s="24">
        <v>250</v>
      </c>
      <c r="G43" s="24">
        <v>250</v>
      </c>
      <c r="H43" s="24">
        <v>100</v>
      </c>
      <c r="I43" s="25">
        <f>H43-G43</f>
        <v>-150</v>
      </c>
    </row>
    <row r="44" spans="1:9">
      <c r="A44" s="23"/>
      <c r="B44" s="247"/>
      <c r="C44" s="24"/>
      <c r="D44" s="24"/>
      <c r="E44" s="24"/>
      <c r="F44" s="24"/>
      <c r="G44" s="24"/>
      <c r="H44" s="24"/>
      <c r="I44" s="25"/>
    </row>
    <row r="45" spans="1:9">
      <c r="A45" s="23"/>
      <c r="B45" s="247"/>
      <c r="C45" s="24"/>
      <c r="D45" s="24"/>
      <c r="E45" s="24"/>
      <c r="F45" s="24"/>
      <c r="G45" s="24"/>
      <c r="H45" s="24"/>
      <c r="I45" s="25"/>
    </row>
    <row r="46" spans="1:9">
      <c r="A46" s="23"/>
      <c r="B46" s="247"/>
      <c r="C46" s="24"/>
      <c r="D46" s="24"/>
      <c r="E46" s="24"/>
      <c r="F46" s="24"/>
      <c r="G46" s="24"/>
      <c r="H46" s="24"/>
      <c r="I46" s="25"/>
    </row>
    <row r="47" spans="1:9" ht="15.75" thickBot="1">
      <c r="A47" s="23"/>
      <c r="B47" s="247"/>
      <c r="C47" s="24"/>
      <c r="D47" s="24"/>
      <c r="E47" s="24"/>
      <c r="F47" s="24"/>
      <c r="G47" s="24"/>
      <c r="H47" s="24"/>
      <c r="I47" s="25"/>
    </row>
    <row r="48" spans="1:9" ht="15.75" thickBot="1">
      <c r="A48" s="256" t="s">
        <v>116</v>
      </c>
      <c r="B48" s="261"/>
      <c r="C48" s="26">
        <f t="shared" ref="C48:E48" si="3">SUM(C42:C47)</f>
        <v>78282</v>
      </c>
      <c r="D48" s="26">
        <f t="shared" si="3"/>
        <v>96580</v>
      </c>
      <c r="E48" s="26">
        <f t="shared" si="3"/>
        <v>96580</v>
      </c>
      <c r="F48" s="26"/>
      <c r="G48" s="26">
        <f t="shared" ref="G48:I48" si="4">SUM(G42:G47)</f>
        <v>74870</v>
      </c>
      <c r="H48" s="26">
        <f t="shared" si="4"/>
        <v>65141</v>
      </c>
      <c r="I48" s="27">
        <f t="shared" si="4"/>
        <v>-9729</v>
      </c>
    </row>
    <row r="49" spans="1:9" ht="16.5" thickBot="1">
      <c r="A49" s="251" t="s">
        <v>122</v>
      </c>
      <c r="B49" s="252"/>
      <c r="C49" s="170">
        <v>1677</v>
      </c>
      <c r="D49" s="168">
        <v>6479</v>
      </c>
      <c r="E49" s="168">
        <v>6479</v>
      </c>
      <c r="F49" s="168"/>
      <c r="G49" s="168">
        <v>6479</v>
      </c>
      <c r="H49" s="170">
        <v>382</v>
      </c>
      <c r="I49" s="86">
        <f>H49-G49</f>
        <v>-6097</v>
      </c>
    </row>
    <row r="50" spans="1:9" ht="16.5" thickBot="1">
      <c r="A50" s="246"/>
      <c r="B50" s="88" t="s">
        <v>123</v>
      </c>
      <c r="C50" s="90">
        <v>92</v>
      </c>
      <c r="D50" s="89">
        <v>24331</v>
      </c>
      <c r="E50" s="89">
        <v>24331</v>
      </c>
      <c r="F50" s="89"/>
      <c r="G50" s="89">
        <v>24431</v>
      </c>
      <c r="H50" s="90">
        <v>6676</v>
      </c>
      <c r="I50" s="86">
        <f>H50-G50</f>
        <v>-17755</v>
      </c>
    </row>
    <row r="51" spans="1:9" ht="15.75" thickBot="1">
      <c r="A51" s="256" t="s">
        <v>53</v>
      </c>
      <c r="B51" s="257"/>
      <c r="C51" s="75">
        <f>C48+C49+C50</f>
        <v>80051</v>
      </c>
      <c r="D51" s="75">
        <f t="shared" ref="D51:F51" si="5">D48+D49</f>
        <v>103059</v>
      </c>
      <c r="E51" s="75">
        <f t="shared" si="5"/>
        <v>103059</v>
      </c>
      <c r="F51" s="75">
        <f t="shared" si="5"/>
        <v>0</v>
      </c>
      <c r="G51" s="75">
        <f>G48+G49+G50</f>
        <v>105780</v>
      </c>
      <c r="H51" s="75">
        <f>H48+H49+H50</f>
        <v>72199</v>
      </c>
      <c r="I51" s="82">
        <f>SUM(I48:I50)</f>
        <v>-33581</v>
      </c>
    </row>
    <row r="54" spans="1:9">
      <c r="B54" s="10"/>
      <c r="C54" s="18"/>
      <c r="D54" s="18"/>
      <c r="E54" s="19"/>
      <c r="F54" s="19"/>
      <c r="G54" s="19"/>
      <c r="H54" s="19"/>
    </row>
    <row r="55" spans="1:9">
      <c r="A55" s="28"/>
      <c r="B55" s="15"/>
      <c r="D55" s="1"/>
    </row>
    <row r="56" spans="1:9">
      <c r="A56" s="28"/>
      <c r="B56" s="272" t="s">
        <v>22</v>
      </c>
      <c r="C56" s="20" t="s">
        <v>124</v>
      </c>
      <c r="D56" s="272" t="s">
        <v>87</v>
      </c>
      <c r="E56" s="272"/>
      <c r="F56" s="245" t="s">
        <v>9</v>
      </c>
      <c r="G56" s="273" t="s">
        <v>121</v>
      </c>
      <c r="H56" s="273"/>
    </row>
    <row r="57" spans="1:9">
      <c r="A57" s="28"/>
      <c r="B57" s="272"/>
      <c r="C57" s="21" t="s">
        <v>23</v>
      </c>
      <c r="D57" s="272"/>
      <c r="E57" s="272"/>
      <c r="F57" s="245" t="s">
        <v>23</v>
      </c>
      <c r="G57" s="274"/>
      <c r="H57" s="274"/>
    </row>
    <row r="58" spans="1:9">
      <c r="B58" s="272"/>
      <c r="C58" s="21" t="s">
        <v>181</v>
      </c>
      <c r="D58" s="272"/>
      <c r="E58" s="272"/>
      <c r="F58" s="245" t="s">
        <v>24</v>
      </c>
      <c r="G58" s="274" t="s">
        <v>181</v>
      </c>
      <c r="H58" s="274"/>
    </row>
  </sheetData>
  <mergeCells count="28">
    <mergeCell ref="G56:H56"/>
    <mergeCell ref="G57:H57"/>
    <mergeCell ref="G58:H58"/>
    <mergeCell ref="A48:B48"/>
    <mergeCell ref="A49:B49"/>
    <mergeCell ref="A51:B51"/>
    <mergeCell ref="B56:B58"/>
    <mergeCell ref="D56:E58"/>
    <mergeCell ref="B36:F36"/>
    <mergeCell ref="H36:I36"/>
    <mergeCell ref="A38:B40"/>
    <mergeCell ref="C38:I38"/>
    <mergeCell ref="G40:H40"/>
    <mergeCell ref="I40:I41"/>
    <mergeCell ref="B25:B27"/>
    <mergeCell ref="D25:E27"/>
    <mergeCell ref="G25:H25"/>
    <mergeCell ref="G26:H26"/>
    <mergeCell ref="G27:H27"/>
    <mergeCell ref="A18:B18"/>
    <mergeCell ref="C7:I7"/>
    <mergeCell ref="A20:B20"/>
    <mergeCell ref="B5:F5"/>
    <mergeCell ref="A17:B17"/>
    <mergeCell ref="I9:I10"/>
    <mergeCell ref="H5:I5"/>
    <mergeCell ref="A7:B9"/>
    <mergeCell ref="G9:H9"/>
  </mergeCells>
  <phoneticPr fontId="3" type="noConversion"/>
  <printOptions horizontalCentered="1" verticalCentered="1"/>
  <pageMargins left="0" right="0" top="0" bottom="0" header="0" footer="0"/>
  <pageSetup paperSize="9" scale="89" orientation="landscape" horizontalDpi="4294967294" verticalDpi="4294967294" r:id="rId1"/>
  <headerFooter alignWithMargins="0">
    <oddFooter>&amp;L1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36"/>
  <sheetViews>
    <sheetView tabSelected="1" topLeftCell="A7" zoomScale="142" zoomScaleNormal="142" workbookViewId="0">
      <selection activeCell="G26" sqref="G26"/>
    </sheetView>
  </sheetViews>
  <sheetFormatPr defaultColWidth="9.140625" defaultRowHeight="15"/>
  <cols>
    <col min="1" max="1" width="10.28515625" style="14" customWidth="1"/>
    <col min="2" max="2" width="29.28515625" style="1" customWidth="1"/>
    <col min="3" max="3" width="15.28515625" style="1" customWidth="1"/>
    <col min="4" max="4" width="13.7109375" style="14" customWidth="1"/>
    <col min="5" max="5" width="15" style="14" customWidth="1"/>
    <col min="6" max="6" width="16.140625" style="14" customWidth="1"/>
    <col min="7" max="7" width="18.5703125" style="14" customWidth="1"/>
    <col min="8" max="8" width="19.28515625" style="14" customWidth="1"/>
    <col min="9" max="9" width="13.140625" style="14" customWidth="1"/>
    <col min="10" max="16384" width="9.140625" style="1"/>
  </cols>
  <sheetData>
    <row r="2" spans="1:9" s="70" customFormat="1">
      <c r="A2" s="76" t="s">
        <v>76</v>
      </c>
      <c r="D2" s="71"/>
      <c r="E2" s="71"/>
      <c r="F2" s="71"/>
      <c r="G2" s="71"/>
      <c r="H2" s="71"/>
      <c r="I2" s="71"/>
    </row>
    <row r="3" spans="1:9" ht="15.75" thickBot="1">
      <c r="A3" s="122"/>
      <c r="B3" s="123"/>
      <c r="C3" s="123"/>
      <c r="D3" s="122" t="s">
        <v>125</v>
      </c>
      <c r="E3" s="122"/>
      <c r="F3" s="124" t="s">
        <v>183</v>
      </c>
      <c r="G3" s="122"/>
      <c r="H3" s="124"/>
      <c r="I3" s="125" t="s">
        <v>93</v>
      </c>
    </row>
    <row r="4" spans="1:9">
      <c r="A4" s="126"/>
      <c r="B4" s="127"/>
      <c r="C4" s="127"/>
      <c r="D4" s="128"/>
      <c r="E4" s="128"/>
      <c r="F4" s="129"/>
      <c r="G4" s="129"/>
      <c r="H4" s="130"/>
      <c r="I4" s="131"/>
    </row>
    <row r="5" spans="1:9" ht="16.5" customHeight="1">
      <c r="A5" s="132" t="s">
        <v>25</v>
      </c>
      <c r="B5" s="275">
        <v>1089001</v>
      </c>
      <c r="C5" s="276"/>
      <c r="D5" s="133"/>
      <c r="E5" s="133"/>
      <c r="F5" s="133"/>
      <c r="G5" s="134"/>
      <c r="H5" s="135" t="s">
        <v>26</v>
      </c>
      <c r="I5" s="136" t="s">
        <v>137</v>
      </c>
    </row>
    <row r="6" spans="1:9" ht="18" customHeight="1">
      <c r="A6" s="132" t="s">
        <v>1</v>
      </c>
      <c r="B6" s="137" t="s">
        <v>88</v>
      </c>
      <c r="C6" s="275"/>
      <c r="D6" s="276"/>
      <c r="E6" s="276"/>
      <c r="F6" s="276"/>
      <c r="G6" s="277"/>
      <c r="H6" s="135" t="s">
        <v>51</v>
      </c>
      <c r="I6" s="136" t="s">
        <v>135</v>
      </c>
    </row>
    <row r="7" spans="1:9" s="16" customFormat="1">
      <c r="A7" s="284" t="s">
        <v>77</v>
      </c>
      <c r="B7" s="296" t="s">
        <v>50</v>
      </c>
      <c r="C7" s="138" t="s">
        <v>3</v>
      </c>
      <c r="D7" s="138" t="s">
        <v>4</v>
      </c>
      <c r="E7" s="138" t="s">
        <v>5</v>
      </c>
      <c r="F7" s="138" t="s">
        <v>6</v>
      </c>
      <c r="G7" s="138" t="s">
        <v>34</v>
      </c>
      <c r="H7" s="138" t="s">
        <v>73</v>
      </c>
      <c r="I7" s="139" t="s">
        <v>74</v>
      </c>
    </row>
    <row r="8" spans="1:9" s="17" customFormat="1">
      <c r="A8" s="285"/>
      <c r="B8" s="297"/>
      <c r="C8" s="140" t="s">
        <v>7</v>
      </c>
      <c r="D8" s="140" t="s">
        <v>28</v>
      </c>
      <c r="E8" s="140" t="s">
        <v>49</v>
      </c>
      <c r="F8" s="140" t="s">
        <v>49</v>
      </c>
      <c r="G8" s="140" t="s">
        <v>49</v>
      </c>
      <c r="H8" s="140" t="s">
        <v>7</v>
      </c>
      <c r="I8" s="290" t="s">
        <v>8</v>
      </c>
    </row>
    <row r="9" spans="1:9" s="17" customFormat="1" ht="24">
      <c r="A9" s="286"/>
      <c r="B9" s="298"/>
      <c r="C9" s="141" t="s">
        <v>159</v>
      </c>
      <c r="D9" s="141" t="s">
        <v>162</v>
      </c>
      <c r="E9" s="141" t="s">
        <v>189</v>
      </c>
      <c r="F9" s="141" t="s">
        <v>190</v>
      </c>
      <c r="G9" s="141" t="s">
        <v>191</v>
      </c>
      <c r="H9" s="141" t="s">
        <v>192</v>
      </c>
      <c r="I9" s="291"/>
    </row>
    <row r="10" spans="1:9">
      <c r="A10" s="142">
        <v>600</v>
      </c>
      <c r="B10" s="143" t="s">
        <v>10</v>
      </c>
      <c r="C10" s="144">
        <v>47017</v>
      </c>
      <c r="D10" s="144">
        <v>62140</v>
      </c>
      <c r="E10" s="144">
        <v>41340</v>
      </c>
      <c r="F10" s="144">
        <v>46940</v>
      </c>
      <c r="G10" s="144">
        <v>46940</v>
      </c>
      <c r="H10" s="144">
        <v>42558</v>
      </c>
      <c r="I10" s="145">
        <f>H10-G10</f>
        <v>-4382</v>
      </c>
    </row>
    <row r="11" spans="1:9">
      <c r="A11" s="142">
        <v>601</v>
      </c>
      <c r="B11" s="143" t="s">
        <v>11</v>
      </c>
      <c r="C11" s="144">
        <v>7785</v>
      </c>
      <c r="D11" s="144">
        <v>10630</v>
      </c>
      <c r="E11" s="144">
        <v>7030</v>
      </c>
      <c r="F11" s="144">
        <v>7830</v>
      </c>
      <c r="G11" s="144">
        <v>7830</v>
      </c>
      <c r="H11" s="144">
        <v>6798</v>
      </c>
      <c r="I11" s="145">
        <f t="shared" ref="I11:I17" si="0">H11-G11</f>
        <v>-1032</v>
      </c>
    </row>
    <row r="12" spans="1:9">
      <c r="A12" s="142">
        <v>602</v>
      </c>
      <c r="B12" s="143" t="s">
        <v>12</v>
      </c>
      <c r="C12" s="144">
        <v>18084</v>
      </c>
      <c r="D12" s="144">
        <v>17220</v>
      </c>
      <c r="E12" s="144">
        <v>13850</v>
      </c>
      <c r="F12" s="144">
        <v>13850</v>
      </c>
      <c r="G12" s="144">
        <v>13850</v>
      </c>
      <c r="H12" s="144">
        <v>10145</v>
      </c>
      <c r="I12" s="145">
        <f t="shared" si="0"/>
        <v>-3705</v>
      </c>
    </row>
    <row r="13" spans="1:9">
      <c r="A13" s="142">
        <v>603</v>
      </c>
      <c r="B13" s="143" t="s">
        <v>13</v>
      </c>
      <c r="C13" s="144"/>
      <c r="D13" s="144"/>
      <c r="E13" s="144"/>
      <c r="F13" s="144"/>
      <c r="G13" s="144"/>
      <c r="H13" s="144"/>
      <c r="I13" s="145">
        <f t="shared" si="0"/>
        <v>0</v>
      </c>
    </row>
    <row r="14" spans="1:9">
      <c r="A14" s="142">
        <v>604</v>
      </c>
      <c r="B14" s="143" t="s">
        <v>14</v>
      </c>
      <c r="C14" s="144"/>
      <c r="D14" s="144"/>
      <c r="E14" s="144"/>
      <c r="F14" s="144"/>
      <c r="G14" s="144"/>
      <c r="H14" s="144"/>
      <c r="I14" s="145">
        <f t="shared" si="0"/>
        <v>0</v>
      </c>
    </row>
    <row r="15" spans="1:9">
      <c r="A15" s="142">
        <v>605</v>
      </c>
      <c r="B15" s="143" t="s">
        <v>15</v>
      </c>
      <c r="C15" s="144">
        <v>74</v>
      </c>
      <c r="D15" s="144">
        <v>100</v>
      </c>
      <c r="E15" s="144">
        <v>100</v>
      </c>
      <c r="F15" s="144">
        <v>100</v>
      </c>
      <c r="G15" s="144">
        <v>100</v>
      </c>
      <c r="H15" s="144">
        <v>0</v>
      </c>
      <c r="I15" s="145">
        <f t="shared" si="0"/>
        <v>-100</v>
      </c>
    </row>
    <row r="16" spans="1:9">
      <c r="A16" s="142">
        <v>606</v>
      </c>
      <c r="B16" s="143" t="s">
        <v>16</v>
      </c>
      <c r="C16" s="144">
        <v>240</v>
      </c>
      <c r="D16" s="144">
        <v>240</v>
      </c>
      <c r="E16" s="144">
        <v>240</v>
      </c>
      <c r="F16" s="144">
        <v>160</v>
      </c>
      <c r="G16" s="144">
        <v>160</v>
      </c>
      <c r="H16" s="144">
        <v>140</v>
      </c>
      <c r="I16" s="145">
        <f t="shared" si="0"/>
        <v>-20</v>
      </c>
    </row>
    <row r="17" spans="1:9">
      <c r="A17" s="142">
        <v>606</v>
      </c>
      <c r="B17" s="143" t="s">
        <v>152</v>
      </c>
      <c r="C17" s="144">
        <v>670</v>
      </c>
      <c r="D17" s="144">
        <v>250</v>
      </c>
      <c r="E17" s="144">
        <v>250</v>
      </c>
      <c r="F17" s="144">
        <v>250</v>
      </c>
      <c r="G17" s="144">
        <v>250</v>
      </c>
      <c r="H17" s="144">
        <v>100</v>
      </c>
      <c r="I17" s="145">
        <f t="shared" si="0"/>
        <v>-150</v>
      </c>
    </row>
    <row r="18" spans="1:9">
      <c r="A18" s="146" t="s">
        <v>95</v>
      </c>
      <c r="B18" s="147" t="s">
        <v>17</v>
      </c>
      <c r="C18" s="148">
        <f>SUM(C10:C17)</f>
        <v>73870</v>
      </c>
      <c r="D18" s="148">
        <f t="shared" ref="D18:H18" si="1">SUM(D10:D17)</f>
        <v>90580</v>
      </c>
      <c r="E18" s="148">
        <f t="shared" si="1"/>
        <v>62810</v>
      </c>
      <c r="F18" s="148">
        <f t="shared" si="1"/>
        <v>69130</v>
      </c>
      <c r="G18" s="148">
        <f t="shared" si="1"/>
        <v>69130</v>
      </c>
      <c r="H18" s="148">
        <f t="shared" si="1"/>
        <v>59741</v>
      </c>
      <c r="I18" s="149">
        <f>SUM(I10:I17)</f>
        <v>-9389</v>
      </c>
    </row>
    <row r="19" spans="1:9">
      <c r="A19" s="142">
        <v>230</v>
      </c>
      <c r="B19" s="143" t="s">
        <v>18</v>
      </c>
      <c r="C19" s="150"/>
      <c r="D19" s="150"/>
      <c r="E19" s="150"/>
      <c r="F19" s="150"/>
      <c r="G19" s="150"/>
      <c r="H19" s="150"/>
      <c r="I19" s="145">
        <f>H19-G19</f>
        <v>0</v>
      </c>
    </row>
    <row r="20" spans="1:9">
      <c r="A20" s="142">
        <v>231</v>
      </c>
      <c r="B20" s="143" t="s">
        <v>19</v>
      </c>
      <c r="C20" s="150">
        <v>4412</v>
      </c>
      <c r="D20" s="150">
        <v>6000</v>
      </c>
      <c r="E20" s="150">
        <v>6000</v>
      </c>
      <c r="F20" s="150">
        <v>6000</v>
      </c>
      <c r="G20" s="150">
        <v>6000</v>
      </c>
      <c r="H20" s="150">
        <v>5400</v>
      </c>
      <c r="I20" s="145">
        <f>H20-G20</f>
        <v>-600</v>
      </c>
    </row>
    <row r="21" spans="1:9">
      <c r="A21" s="142">
        <v>232</v>
      </c>
      <c r="B21" s="143" t="s">
        <v>20</v>
      </c>
      <c r="C21" s="150"/>
      <c r="D21" s="150"/>
      <c r="E21" s="150"/>
      <c r="F21" s="150"/>
      <c r="G21" s="150"/>
      <c r="H21" s="150"/>
      <c r="I21" s="145">
        <f>H21-G21</f>
        <v>0</v>
      </c>
    </row>
    <row r="22" spans="1:9" ht="24.75">
      <c r="A22" s="146" t="s">
        <v>96</v>
      </c>
      <c r="B22" s="151" t="s">
        <v>110</v>
      </c>
      <c r="C22" s="148">
        <f>SUM(C19:C21)</f>
        <v>4412</v>
      </c>
      <c r="D22" s="148">
        <v>6000</v>
      </c>
      <c r="E22" s="148">
        <v>6000</v>
      </c>
      <c r="F22" s="148">
        <v>6000</v>
      </c>
      <c r="G22" s="148">
        <v>6000</v>
      </c>
      <c r="H22" s="148">
        <v>0</v>
      </c>
      <c r="I22" s="152">
        <f t="shared" ref="I22" si="2">SUM(I19:I21)</f>
        <v>-600</v>
      </c>
    </row>
    <row r="23" spans="1:9">
      <c r="A23" s="142">
        <v>230</v>
      </c>
      <c r="B23" s="143" t="s">
        <v>18</v>
      </c>
      <c r="C23" s="148"/>
      <c r="D23" s="148"/>
      <c r="E23" s="148"/>
      <c r="F23" s="148"/>
      <c r="G23" s="148"/>
      <c r="H23" s="148"/>
      <c r="I23" s="152">
        <f>H23-G23</f>
        <v>0</v>
      </c>
    </row>
    <row r="24" spans="1:9">
      <c r="A24" s="142">
        <v>231</v>
      </c>
      <c r="B24" s="143" t="s">
        <v>19</v>
      </c>
      <c r="C24" s="148"/>
      <c r="D24" s="148"/>
      <c r="E24" s="148"/>
      <c r="F24" s="148"/>
      <c r="G24" s="148">
        <v>6000</v>
      </c>
      <c r="H24" s="148">
        <v>5400</v>
      </c>
      <c r="I24" s="152">
        <f>H24-G24</f>
        <v>-600</v>
      </c>
    </row>
    <row r="25" spans="1:9">
      <c r="A25" s="142">
        <v>232</v>
      </c>
      <c r="B25" s="143" t="s">
        <v>20</v>
      </c>
      <c r="C25" s="148"/>
      <c r="D25" s="148"/>
      <c r="E25" s="148"/>
      <c r="F25" s="148"/>
      <c r="G25" s="148"/>
      <c r="H25" s="148"/>
      <c r="I25" s="152">
        <f>H25-G25</f>
        <v>0</v>
      </c>
    </row>
    <row r="26" spans="1:9" ht="24.75">
      <c r="A26" s="146" t="s">
        <v>97</v>
      </c>
      <c r="B26" s="151" t="s">
        <v>98</v>
      </c>
      <c r="C26" s="148"/>
      <c r="D26" s="148"/>
      <c r="E26" s="148"/>
      <c r="F26" s="148"/>
      <c r="G26" s="148"/>
      <c r="H26" s="148"/>
      <c r="I26" s="152">
        <v>0</v>
      </c>
    </row>
    <row r="27" spans="1:9" ht="17.25" customHeight="1" thickBot="1">
      <c r="A27" s="146" t="s">
        <v>21</v>
      </c>
      <c r="B27" s="153" t="s">
        <v>52</v>
      </c>
      <c r="C27" s="154">
        <f t="shared" ref="C27:F27" si="3">C22+C26</f>
        <v>4412</v>
      </c>
      <c r="D27" s="154">
        <v>0</v>
      </c>
      <c r="E27" s="154">
        <f t="shared" si="3"/>
        <v>6000</v>
      </c>
      <c r="F27" s="154">
        <f t="shared" si="3"/>
        <v>6000</v>
      </c>
      <c r="G27" s="154">
        <v>6000</v>
      </c>
      <c r="H27" s="154">
        <v>5400</v>
      </c>
      <c r="I27" s="152">
        <f>H27-G27</f>
        <v>-600</v>
      </c>
    </row>
    <row r="28" spans="1:9" ht="16.5" thickBot="1">
      <c r="A28" s="292" t="s">
        <v>122</v>
      </c>
      <c r="B28" s="293"/>
      <c r="C28" s="173">
        <v>1677</v>
      </c>
      <c r="D28" s="168">
        <v>6479</v>
      </c>
      <c r="E28" s="168">
        <v>6479</v>
      </c>
      <c r="F28" s="168"/>
      <c r="G28" s="168">
        <v>6479</v>
      </c>
      <c r="H28" s="155">
        <v>382</v>
      </c>
      <c r="I28" s="156">
        <f t="shared" ref="I28:I29" si="4">H28-G28</f>
        <v>-6097</v>
      </c>
    </row>
    <row r="29" spans="1:9" ht="16.5" thickBot="1">
      <c r="A29" s="157"/>
      <c r="B29" s="158" t="s">
        <v>123</v>
      </c>
      <c r="C29" s="174">
        <v>92</v>
      </c>
      <c r="D29" s="89">
        <v>24331</v>
      </c>
      <c r="E29" s="89">
        <v>24331</v>
      </c>
      <c r="F29" s="169">
        <v>24431</v>
      </c>
      <c r="G29" s="169">
        <v>24331</v>
      </c>
      <c r="H29" s="159">
        <v>6676</v>
      </c>
      <c r="I29" s="156">
        <f t="shared" si="4"/>
        <v>-17655</v>
      </c>
    </row>
    <row r="30" spans="1:9" ht="18.75" customHeight="1" thickBot="1">
      <c r="A30" s="294" t="s">
        <v>99</v>
      </c>
      <c r="B30" s="295"/>
      <c r="C30" s="160">
        <f>C18+C27+C28+C29</f>
        <v>80051</v>
      </c>
      <c r="D30" s="160">
        <f t="shared" ref="D30:H30" si="5">D18+D27+D28+D29</f>
        <v>121390</v>
      </c>
      <c r="E30" s="160">
        <f t="shared" si="5"/>
        <v>99620</v>
      </c>
      <c r="F30" s="160">
        <f t="shared" si="5"/>
        <v>99561</v>
      </c>
      <c r="G30" s="160">
        <f t="shared" si="5"/>
        <v>105940</v>
      </c>
      <c r="H30" s="160">
        <f t="shared" si="5"/>
        <v>72199</v>
      </c>
      <c r="I30" s="160">
        <f>I18+I27+I28+I29</f>
        <v>-33741</v>
      </c>
    </row>
    <row r="31" spans="1:9" ht="23.25" customHeight="1">
      <c r="A31" s="122"/>
      <c r="B31" s="161"/>
      <c r="C31" s="161"/>
      <c r="D31" s="162"/>
      <c r="E31" s="162"/>
      <c r="F31" s="162"/>
      <c r="G31" s="162"/>
      <c r="H31" s="163"/>
      <c r="I31" s="162"/>
    </row>
    <row r="32" spans="1:9" ht="11.25" customHeight="1">
      <c r="A32" s="122"/>
      <c r="B32" s="161"/>
      <c r="C32" s="161"/>
      <c r="D32" s="162"/>
      <c r="E32" s="162"/>
      <c r="F32" s="162"/>
      <c r="G32" s="162"/>
      <c r="H32" s="162"/>
      <c r="I32" s="162"/>
    </row>
    <row r="33" spans="1:9">
      <c r="A33" s="164"/>
      <c r="B33" s="165"/>
      <c r="C33" s="165"/>
      <c r="D33" s="164"/>
      <c r="E33" s="164"/>
      <c r="F33" s="164"/>
      <c r="G33" s="164"/>
      <c r="H33" s="164"/>
      <c r="I33" s="164"/>
    </row>
    <row r="34" spans="1:9" ht="23.25" customHeight="1">
      <c r="A34" s="287" t="s">
        <v>22</v>
      </c>
      <c r="B34" s="166" t="s">
        <v>124</v>
      </c>
      <c r="C34" s="278" t="s">
        <v>87</v>
      </c>
      <c r="D34" s="279"/>
      <c r="E34" s="137" t="s">
        <v>9</v>
      </c>
      <c r="F34" s="299" t="s">
        <v>121</v>
      </c>
      <c r="G34" s="300"/>
      <c r="H34" s="124"/>
      <c r="I34" s="124"/>
    </row>
    <row r="35" spans="1:9" ht="19.5" customHeight="1">
      <c r="A35" s="288"/>
      <c r="B35" s="167" t="s">
        <v>23</v>
      </c>
      <c r="C35" s="280"/>
      <c r="D35" s="281"/>
      <c r="E35" s="137" t="s">
        <v>23</v>
      </c>
      <c r="F35" s="275"/>
      <c r="G35" s="277"/>
      <c r="H35" s="124"/>
      <c r="I35" s="124"/>
    </row>
    <row r="36" spans="1:9" ht="34.5" customHeight="1">
      <c r="A36" s="289"/>
      <c r="B36" s="167" t="s">
        <v>181</v>
      </c>
      <c r="C36" s="282"/>
      <c r="D36" s="283"/>
      <c r="E36" s="137" t="s">
        <v>24</v>
      </c>
      <c r="F36" s="275" t="s">
        <v>184</v>
      </c>
      <c r="G36" s="277"/>
      <c r="H36" s="124"/>
      <c r="I36" s="124"/>
    </row>
  </sheetData>
  <mergeCells count="12">
    <mergeCell ref="I8:I9"/>
    <mergeCell ref="A28:B28"/>
    <mergeCell ref="A30:B30"/>
    <mergeCell ref="B7:B9"/>
    <mergeCell ref="F34:G34"/>
    <mergeCell ref="C6:G6"/>
    <mergeCell ref="B5:C5"/>
    <mergeCell ref="F36:G36"/>
    <mergeCell ref="C34:D36"/>
    <mergeCell ref="A7:A9"/>
    <mergeCell ref="A34:A36"/>
    <mergeCell ref="F35:G35"/>
  </mergeCells>
  <phoneticPr fontId="3" type="noConversion"/>
  <printOptions horizontalCentered="1" verticalCentered="1"/>
  <pageMargins left="0" right="0" top="0" bottom="0" header="0" footer="0"/>
  <pageSetup paperSize="9" scale="93" orientation="landscape" horizontalDpi="4294967294" verticalDpi="4294967294" r:id="rId1"/>
  <headerFooter alignWithMargins="0">
    <oddFooter>&amp;L2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0"/>
  <sheetViews>
    <sheetView workbookViewId="0">
      <selection activeCell="N8" sqref="N8"/>
    </sheetView>
  </sheetViews>
  <sheetFormatPr defaultRowHeight="12.75"/>
  <cols>
    <col min="1" max="1" width="14.85546875" customWidth="1"/>
    <col min="2" max="2" width="33" customWidth="1"/>
    <col min="3" max="3" width="19.140625" customWidth="1"/>
    <col min="4" max="4" width="14.140625" customWidth="1"/>
    <col min="5" max="5" width="8" customWidth="1"/>
    <col min="6" max="6" width="16.42578125" customWidth="1"/>
    <col min="7" max="7" width="13.140625" customWidth="1"/>
    <col min="8" max="8" width="11" customWidth="1"/>
    <col min="9" max="9" width="16.28515625" customWidth="1"/>
    <col min="10" max="10" width="14.140625" customWidth="1"/>
    <col min="11" max="11" width="12.5703125" customWidth="1"/>
    <col min="12" max="12" width="14" customWidth="1"/>
    <col min="13" max="13" width="16.85546875" customWidth="1"/>
    <col min="14" max="14" width="14.85546875" customWidth="1"/>
    <col min="15" max="15" width="9.7109375" customWidth="1"/>
    <col min="16" max="16" width="8.85546875" customWidth="1"/>
    <col min="17" max="17" width="6.140625" customWidth="1"/>
    <col min="18" max="18" width="12.7109375" customWidth="1"/>
    <col min="19" max="19" width="13" customWidth="1"/>
  </cols>
  <sheetData>
    <row r="1" spans="1:19" ht="14.25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22"/>
    </row>
    <row r="2" spans="1:19" ht="15.75">
      <c r="A2" s="179" t="s">
        <v>94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80"/>
      <c r="P2" s="180"/>
      <c r="Q2" s="180"/>
      <c r="R2" s="180"/>
      <c r="S2" s="42"/>
    </row>
    <row r="3" spans="1:19" ht="15.75">
      <c r="A3" s="181" t="s">
        <v>1</v>
      </c>
      <c r="B3" s="181" t="s">
        <v>88</v>
      </c>
      <c r="C3" s="182" t="s">
        <v>118</v>
      </c>
      <c r="D3" s="182">
        <v>1089001</v>
      </c>
      <c r="E3" s="183"/>
      <c r="F3" s="184" t="s">
        <v>163</v>
      </c>
      <c r="G3" s="184"/>
      <c r="H3" s="184"/>
      <c r="I3" s="184"/>
      <c r="J3" s="184"/>
      <c r="K3" s="185"/>
      <c r="L3" s="185"/>
      <c r="M3" s="185"/>
      <c r="N3" s="185"/>
      <c r="O3" s="178"/>
      <c r="P3" s="186"/>
      <c r="Q3" s="178"/>
      <c r="R3" s="178"/>
      <c r="S3" s="43"/>
    </row>
    <row r="4" spans="1:19" ht="16.5" thickBot="1">
      <c r="A4" s="327" t="s">
        <v>125</v>
      </c>
      <c r="B4" s="32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43"/>
    </row>
    <row r="5" spans="1:19" ht="13.5" thickBot="1">
      <c r="A5" s="187"/>
      <c r="B5" s="188"/>
      <c r="C5" s="188"/>
      <c r="D5" s="188"/>
      <c r="E5" s="188"/>
      <c r="F5" s="188" t="s">
        <v>78</v>
      </c>
      <c r="G5" s="188"/>
      <c r="H5" s="188"/>
      <c r="I5" s="188" t="s">
        <v>79</v>
      </c>
      <c r="J5" s="188"/>
      <c r="K5" s="188"/>
      <c r="L5" s="188" t="s">
        <v>80</v>
      </c>
      <c r="M5" s="189"/>
      <c r="N5" s="189"/>
      <c r="O5" s="189" t="s">
        <v>81</v>
      </c>
      <c r="P5" s="329" t="s">
        <v>92</v>
      </c>
      <c r="Q5" s="330"/>
      <c r="R5" s="331"/>
      <c r="S5" s="332" t="s">
        <v>29</v>
      </c>
    </row>
    <row r="6" spans="1:19">
      <c r="A6" s="301" t="s">
        <v>0</v>
      </c>
      <c r="B6" s="335" t="s">
        <v>119</v>
      </c>
      <c r="C6" s="337" t="s">
        <v>91</v>
      </c>
      <c r="D6" s="308" t="s">
        <v>155</v>
      </c>
      <c r="E6" s="304" t="s">
        <v>167</v>
      </c>
      <c r="F6" s="306" t="s">
        <v>153</v>
      </c>
      <c r="G6" s="308" t="s">
        <v>168</v>
      </c>
      <c r="H6" s="304" t="s">
        <v>177</v>
      </c>
      <c r="I6" s="306" t="s">
        <v>176</v>
      </c>
      <c r="J6" s="308" t="s">
        <v>175</v>
      </c>
      <c r="K6" s="304" t="s">
        <v>178</v>
      </c>
      <c r="L6" s="335" t="s">
        <v>179</v>
      </c>
      <c r="M6" s="301" t="s">
        <v>194</v>
      </c>
      <c r="N6" s="304" t="s">
        <v>200</v>
      </c>
      <c r="O6" s="339" t="s">
        <v>201</v>
      </c>
      <c r="P6" s="341" t="s">
        <v>82</v>
      </c>
      <c r="Q6" s="341" t="s">
        <v>83</v>
      </c>
      <c r="R6" s="343" t="s">
        <v>84</v>
      </c>
      <c r="S6" s="333"/>
    </row>
    <row r="7" spans="1:19" ht="91.15" customHeight="1">
      <c r="A7" s="302"/>
      <c r="B7" s="336"/>
      <c r="C7" s="338"/>
      <c r="D7" s="309"/>
      <c r="E7" s="305"/>
      <c r="F7" s="307"/>
      <c r="G7" s="309"/>
      <c r="H7" s="305"/>
      <c r="I7" s="307"/>
      <c r="J7" s="309"/>
      <c r="K7" s="305"/>
      <c r="L7" s="336"/>
      <c r="M7" s="302"/>
      <c r="N7" s="305"/>
      <c r="O7" s="340"/>
      <c r="P7" s="342"/>
      <c r="Q7" s="342"/>
      <c r="R7" s="344"/>
      <c r="S7" s="334"/>
    </row>
    <row r="8" spans="1:19" ht="49.9" customHeight="1">
      <c r="A8" s="214" t="s">
        <v>128</v>
      </c>
      <c r="B8" s="215" t="s">
        <v>140</v>
      </c>
      <c r="C8" s="216" t="s">
        <v>89</v>
      </c>
      <c r="D8" s="217">
        <v>1857</v>
      </c>
      <c r="E8" s="217">
        <v>77612</v>
      </c>
      <c r="F8" s="218">
        <f>E8/D8</f>
        <v>41.794291868605278</v>
      </c>
      <c r="G8" s="219">
        <v>1730</v>
      </c>
      <c r="H8" s="220">
        <v>96330</v>
      </c>
      <c r="I8" s="218">
        <f>H8/G8</f>
        <v>55.682080924855491</v>
      </c>
      <c r="J8" s="234">
        <v>1830</v>
      </c>
      <c r="K8" s="235">
        <v>114830</v>
      </c>
      <c r="L8" s="236">
        <f>K8/J8</f>
        <v>62.748633879781423</v>
      </c>
      <c r="M8" s="237">
        <v>940</v>
      </c>
      <c r="N8" s="235">
        <v>65041</v>
      </c>
      <c r="O8" s="238">
        <f>N8/M8</f>
        <v>69.192553191489367</v>
      </c>
      <c r="P8" s="222">
        <f t="shared" ref="P8" si="0">O8-F8</f>
        <v>27.398261322884089</v>
      </c>
      <c r="Q8" s="221">
        <f t="shared" ref="Q8" si="1">O8-I8</f>
        <v>13.510472266633876</v>
      </c>
      <c r="R8" s="218">
        <f t="shared" ref="R8" si="2">O8-L8</f>
        <v>6.4439193117079441</v>
      </c>
      <c r="S8" s="104"/>
    </row>
    <row r="9" spans="1:19" ht="29.25" customHeight="1">
      <c r="A9" s="190"/>
      <c r="B9" s="191"/>
      <c r="C9" s="192"/>
      <c r="D9" s="193"/>
      <c r="E9" s="194"/>
      <c r="F9" s="195"/>
      <c r="G9" s="193"/>
      <c r="H9" s="194"/>
      <c r="I9" s="195"/>
      <c r="J9" s="196"/>
      <c r="K9" s="194"/>
      <c r="L9" s="197"/>
      <c r="M9" s="198"/>
      <c r="N9" s="194"/>
      <c r="O9" s="199"/>
      <c r="P9" s="196"/>
      <c r="Q9" s="199"/>
      <c r="R9" s="195"/>
      <c r="S9" s="91"/>
    </row>
    <row r="10" spans="1:19" ht="31.9" customHeight="1" thickBot="1">
      <c r="A10" s="200"/>
      <c r="B10" s="201" t="s">
        <v>21</v>
      </c>
      <c r="C10" s="202"/>
      <c r="D10" s="203"/>
      <c r="E10" s="204">
        <f>SUM(E8:E9)</f>
        <v>77612</v>
      </c>
      <c r="F10" s="205"/>
      <c r="G10" s="203"/>
      <c r="H10" s="204">
        <f>SUM(H8:H9)</f>
        <v>96330</v>
      </c>
      <c r="I10" s="205"/>
      <c r="J10" s="204"/>
      <c r="K10" s="204">
        <f>SUM(K8:K9)</f>
        <v>114830</v>
      </c>
      <c r="L10" s="206"/>
      <c r="M10" s="207"/>
      <c r="N10" s="204">
        <f>SUM(N8:N9)</f>
        <v>65041</v>
      </c>
      <c r="O10" s="208"/>
      <c r="P10" s="209"/>
      <c r="Q10" s="208"/>
      <c r="R10" s="205"/>
      <c r="S10" s="44"/>
    </row>
    <row r="11" spans="1:19" ht="14.25">
      <c r="A11" s="178"/>
      <c r="B11" s="210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22"/>
    </row>
    <row r="12" spans="1:19" ht="14.25">
      <c r="A12" s="178"/>
      <c r="B12" s="210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22"/>
    </row>
    <row r="13" spans="1:19" ht="15.75">
      <c r="A13" s="303"/>
      <c r="B13" s="303"/>
      <c r="C13" s="303"/>
      <c r="D13" s="303"/>
      <c r="E13" s="303"/>
      <c r="F13" s="303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43"/>
    </row>
    <row r="14" spans="1:19" ht="14.25">
      <c r="A14" s="176"/>
      <c r="B14" s="176"/>
      <c r="C14" s="176"/>
      <c r="D14" s="176"/>
      <c r="E14" s="211"/>
      <c r="F14" s="176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22"/>
    </row>
    <row r="15" spans="1:19" ht="15" thickBot="1">
      <c r="A15" s="176"/>
      <c r="B15" s="176"/>
      <c r="C15" s="176"/>
      <c r="D15" s="176"/>
      <c r="E15" s="211"/>
      <c r="F15" s="176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22"/>
    </row>
    <row r="16" spans="1:19" ht="15.75">
      <c r="A16" s="310" t="s">
        <v>22</v>
      </c>
      <c r="B16" s="311"/>
      <c r="C16" s="212" t="s">
        <v>9</v>
      </c>
      <c r="D16" s="316" t="s">
        <v>129</v>
      </c>
      <c r="E16" s="317"/>
      <c r="F16" s="318" t="s">
        <v>111</v>
      </c>
      <c r="G16" s="212" t="s">
        <v>9</v>
      </c>
      <c r="H16" s="316" t="s">
        <v>127</v>
      </c>
      <c r="I16" s="321"/>
      <c r="J16" s="178"/>
      <c r="K16" s="178"/>
      <c r="L16" s="178"/>
      <c r="M16" s="178"/>
      <c r="N16" s="178"/>
      <c r="O16" s="178"/>
      <c r="P16" s="178"/>
      <c r="Q16" s="178"/>
      <c r="R16" s="178"/>
      <c r="S16" s="43"/>
    </row>
    <row r="17" spans="1:19" ht="15.75">
      <c r="A17" s="312"/>
      <c r="B17" s="313"/>
      <c r="C17" s="177" t="s">
        <v>23</v>
      </c>
      <c r="D17" s="322"/>
      <c r="E17" s="323"/>
      <c r="F17" s="319"/>
      <c r="G17" s="177" t="s">
        <v>23</v>
      </c>
      <c r="H17" s="322"/>
      <c r="I17" s="324"/>
      <c r="J17" s="178"/>
      <c r="K17" s="178"/>
      <c r="L17" s="178"/>
      <c r="M17" s="178"/>
      <c r="N17" s="178"/>
      <c r="O17" s="178"/>
      <c r="P17" s="178"/>
      <c r="Q17" s="178"/>
      <c r="R17" s="178"/>
      <c r="S17" s="43"/>
    </row>
    <row r="18" spans="1:19" ht="16.5" thickBot="1">
      <c r="A18" s="314"/>
      <c r="B18" s="315"/>
      <c r="C18" s="213" t="s">
        <v>24</v>
      </c>
      <c r="D18" s="322" t="s">
        <v>181</v>
      </c>
      <c r="E18" s="323"/>
      <c r="F18" s="320"/>
      <c r="G18" s="213" t="s">
        <v>24</v>
      </c>
      <c r="H18" s="325" t="s">
        <v>181</v>
      </c>
      <c r="I18" s="326"/>
      <c r="J18" s="178"/>
      <c r="K18" s="178"/>
      <c r="L18" s="178"/>
      <c r="M18" s="178"/>
      <c r="N18" s="178"/>
      <c r="O18" s="178"/>
      <c r="P18" s="178"/>
      <c r="Q18" s="178"/>
      <c r="R18" s="178"/>
      <c r="S18" s="43"/>
    </row>
    <row r="19" spans="1:19" ht="14.25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22"/>
    </row>
    <row r="20" spans="1:19" ht="14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</sheetData>
  <mergeCells count="30">
    <mergeCell ref="A4:B4"/>
    <mergeCell ref="P5:R5"/>
    <mergeCell ref="S5:S7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L6:L7"/>
    <mergeCell ref="A16:B18"/>
    <mergeCell ref="D16:E16"/>
    <mergeCell ref="F16:F18"/>
    <mergeCell ref="H16:I16"/>
    <mergeCell ref="D17:E17"/>
    <mergeCell ref="H17:I17"/>
    <mergeCell ref="D18:E18"/>
    <mergeCell ref="H18:I18"/>
    <mergeCell ref="M6:M7"/>
    <mergeCell ref="A13:F13"/>
    <mergeCell ref="H6:H7"/>
    <mergeCell ref="I6:I7"/>
    <mergeCell ref="J6:J7"/>
    <mergeCell ref="K6:K7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opLeftCell="C1" workbookViewId="0">
      <selection activeCell="H8" sqref="H8"/>
    </sheetView>
  </sheetViews>
  <sheetFormatPr defaultColWidth="9.140625" defaultRowHeight="15.75" outlineLevelRow="1"/>
  <cols>
    <col min="1" max="1" width="12.7109375" style="58" customWidth="1"/>
    <col min="2" max="2" width="49.85546875" style="58" customWidth="1"/>
    <col min="3" max="3" width="18.42578125" style="59" customWidth="1"/>
    <col min="4" max="4" width="78.28515625" style="59" customWidth="1"/>
    <col min="5" max="5" width="10.7109375" style="58" customWidth="1"/>
    <col min="6" max="6" width="15.85546875" style="58" customWidth="1"/>
    <col min="7" max="7" width="18.140625" style="58" customWidth="1"/>
    <col min="8" max="8" width="15.7109375" style="58" customWidth="1"/>
    <col min="9" max="9" width="15.5703125" style="58" customWidth="1"/>
    <col min="10" max="10" width="26.5703125" style="43" customWidth="1"/>
    <col min="11" max="16384" width="9.140625" style="59"/>
  </cols>
  <sheetData>
    <row r="1" spans="1:10">
      <c r="D1" s="59" t="s">
        <v>164</v>
      </c>
    </row>
    <row r="2" spans="1:10" s="67" customFormat="1" ht="24.75" customHeight="1">
      <c r="A2" s="60" t="s">
        <v>103</v>
      </c>
      <c r="B2" s="65"/>
      <c r="C2" s="66"/>
      <c r="D2" s="67" t="s">
        <v>125</v>
      </c>
      <c r="E2" s="65"/>
      <c r="F2" s="65"/>
      <c r="G2" s="65"/>
      <c r="H2" s="65"/>
      <c r="I2" s="65"/>
      <c r="J2" s="42"/>
    </row>
    <row r="3" spans="1:10" s="68" customFormat="1" ht="54" customHeight="1">
      <c r="A3" s="47" t="s">
        <v>51</v>
      </c>
      <c r="B3" s="50" t="s">
        <v>135</v>
      </c>
      <c r="C3" s="47" t="s">
        <v>104</v>
      </c>
      <c r="D3" s="346" t="str">
        <f>'[33]Aneksi nr. 3'!B6</f>
        <v>Planifikim -menaxhim-administrim</v>
      </c>
      <c r="E3" s="347"/>
      <c r="F3" s="347"/>
      <c r="G3" s="347"/>
      <c r="H3" s="347"/>
      <c r="I3" s="348"/>
      <c r="J3" s="51" t="s">
        <v>29</v>
      </c>
    </row>
    <row r="4" spans="1:10" s="68" customFormat="1" ht="48.75" customHeight="1">
      <c r="A4" s="47" t="s">
        <v>105</v>
      </c>
      <c r="B4" s="346" t="s">
        <v>130</v>
      </c>
      <c r="C4" s="347"/>
      <c r="D4" s="347"/>
      <c r="E4" s="347"/>
      <c r="F4" s="347"/>
      <c r="G4" s="347"/>
      <c r="H4" s="347"/>
      <c r="I4" s="348"/>
      <c r="J4" s="52" t="s">
        <v>64</v>
      </c>
    </row>
    <row r="5" spans="1:10" s="68" customFormat="1" ht="20.25" customHeight="1">
      <c r="A5" s="47"/>
      <c r="B5" s="47"/>
      <c r="C5" s="47"/>
      <c r="D5" s="345" t="s">
        <v>68</v>
      </c>
      <c r="E5" s="345"/>
      <c r="F5" s="345"/>
      <c r="G5" s="345"/>
      <c r="H5" s="345"/>
      <c r="I5" s="345"/>
      <c r="J5" s="52" t="s">
        <v>64</v>
      </c>
    </row>
    <row r="6" spans="1:10" s="68" customFormat="1" ht="72.75" customHeight="1">
      <c r="A6" s="346" t="s">
        <v>108</v>
      </c>
      <c r="B6" s="348"/>
      <c r="C6" s="47" t="s">
        <v>106</v>
      </c>
      <c r="D6" s="49" t="s">
        <v>109</v>
      </c>
      <c r="E6" s="111" t="s">
        <v>154</v>
      </c>
      <c r="F6" s="111" t="s">
        <v>169</v>
      </c>
      <c r="G6" s="109" t="s">
        <v>170</v>
      </c>
      <c r="H6" s="53" t="s">
        <v>171</v>
      </c>
      <c r="I6" s="48" t="s">
        <v>107</v>
      </c>
      <c r="J6" s="54"/>
    </row>
    <row r="7" spans="1:10" s="68" customFormat="1" ht="111.75" customHeight="1">
      <c r="A7" s="55" t="s">
        <v>132</v>
      </c>
      <c r="B7" s="109" t="s">
        <v>142</v>
      </c>
      <c r="C7" s="45"/>
      <c r="D7" s="92" t="s">
        <v>143</v>
      </c>
      <c r="E7" s="223">
        <v>1857</v>
      </c>
      <c r="F7" s="224">
        <v>1824</v>
      </c>
      <c r="G7" s="225">
        <v>1830</v>
      </c>
      <c r="H7" s="223">
        <v>940</v>
      </c>
      <c r="I7" s="226">
        <v>0.51500000000000001</v>
      </c>
      <c r="J7" s="57" t="s">
        <v>147</v>
      </c>
    </row>
    <row r="8" spans="1:10" s="68" customFormat="1" ht="111.75" customHeight="1">
      <c r="A8" s="55">
        <v>1.1000000000000001</v>
      </c>
      <c r="B8" s="116" t="s">
        <v>141</v>
      </c>
      <c r="C8" s="45"/>
      <c r="D8" s="118" t="s">
        <v>146</v>
      </c>
      <c r="E8" s="172">
        <v>1439</v>
      </c>
      <c r="F8" s="115">
        <v>1480</v>
      </c>
      <c r="G8" s="119">
        <v>1480</v>
      </c>
      <c r="H8" s="117">
        <v>845</v>
      </c>
      <c r="I8" s="56">
        <v>0.56999999999999995</v>
      </c>
      <c r="J8" s="57" t="s">
        <v>148</v>
      </c>
    </row>
    <row r="9" spans="1:10" s="68" customFormat="1" ht="126" customHeight="1">
      <c r="A9" s="55"/>
      <c r="B9" s="110"/>
      <c r="C9" s="83" t="s">
        <v>71</v>
      </c>
      <c r="D9" s="93" t="s">
        <v>144</v>
      </c>
      <c r="E9" s="80">
        <v>1065</v>
      </c>
      <c r="F9" s="248">
        <v>1100</v>
      </c>
      <c r="G9" s="249">
        <v>1100</v>
      </c>
      <c r="H9" s="248">
        <v>628</v>
      </c>
      <c r="I9" s="250">
        <v>0.56999999999999995</v>
      </c>
      <c r="J9" s="57" t="s">
        <v>172</v>
      </c>
    </row>
    <row r="10" spans="1:10" s="68" customFormat="1" ht="70.5" customHeight="1">
      <c r="A10" s="55"/>
      <c r="B10" s="78"/>
      <c r="C10" s="83" t="s">
        <v>72</v>
      </c>
      <c r="D10" s="93" t="s">
        <v>150</v>
      </c>
      <c r="E10" s="107">
        <v>374</v>
      </c>
      <c r="F10" s="227">
        <v>380</v>
      </c>
      <c r="G10" s="228">
        <v>380</v>
      </c>
      <c r="H10" s="227">
        <v>217</v>
      </c>
      <c r="I10" s="226">
        <v>0.57999999999999996</v>
      </c>
      <c r="J10" s="57" t="s">
        <v>172</v>
      </c>
    </row>
    <row r="11" spans="1:10" s="68" customFormat="1" ht="120.75" customHeight="1">
      <c r="A11" s="55">
        <v>1.2</v>
      </c>
      <c r="B11" s="83" t="s">
        <v>151</v>
      </c>
      <c r="C11" s="45"/>
      <c r="D11" s="94" t="s">
        <v>139</v>
      </c>
      <c r="E11" s="171">
        <v>418</v>
      </c>
      <c r="F11" s="224">
        <v>350</v>
      </c>
      <c r="G11" s="229">
        <v>350</v>
      </c>
      <c r="H11" s="224">
        <v>312</v>
      </c>
      <c r="I11" s="226">
        <v>0.89</v>
      </c>
      <c r="J11" s="57" t="s">
        <v>149</v>
      </c>
    </row>
    <row r="12" spans="1:10" ht="36" customHeight="1">
      <c r="A12" s="64"/>
      <c r="B12" s="64"/>
      <c r="C12" s="100" t="s">
        <v>35</v>
      </c>
      <c r="D12" s="102" t="s">
        <v>126</v>
      </c>
      <c r="E12" s="64">
        <v>48</v>
      </c>
      <c r="F12" s="224">
        <v>50</v>
      </c>
      <c r="G12" s="230">
        <v>50</v>
      </c>
      <c r="H12" s="231">
        <v>32</v>
      </c>
      <c r="I12" s="226">
        <v>0.64</v>
      </c>
      <c r="J12" s="57" t="s">
        <v>172</v>
      </c>
    </row>
    <row r="13" spans="1:10" s="43" customFormat="1" ht="12.75" hidden="1" customHeight="1" outlineLevel="1">
      <c r="A13" s="97"/>
      <c r="B13" s="96"/>
      <c r="C13" s="101"/>
      <c r="D13" s="102" t="s">
        <v>131</v>
      </c>
      <c r="E13" s="29"/>
      <c r="F13" s="232"/>
      <c r="G13" s="233"/>
      <c r="H13" s="232"/>
      <c r="I13" s="226" t="e">
        <f t="shared" ref="I13:I15" si="0">H13/F13</f>
        <v>#DIV/0!</v>
      </c>
      <c r="J13" s="57" t="s">
        <v>172</v>
      </c>
    </row>
    <row r="14" spans="1:10" s="43" customFormat="1" ht="12.75" hidden="1" customHeight="1" outlineLevel="1">
      <c r="A14" s="97"/>
      <c r="B14" s="96"/>
      <c r="C14" s="101"/>
      <c r="D14" s="96"/>
      <c r="E14" s="29"/>
      <c r="F14" s="232"/>
      <c r="G14" s="233"/>
      <c r="H14" s="232"/>
      <c r="I14" s="226" t="e">
        <f t="shared" si="0"/>
        <v>#DIV/0!</v>
      </c>
      <c r="J14" s="57" t="s">
        <v>172</v>
      </c>
    </row>
    <row r="15" spans="1:10" s="43" customFormat="1" ht="12.75" hidden="1" customHeight="1" outlineLevel="1">
      <c r="A15" s="97"/>
      <c r="B15" s="96"/>
      <c r="C15" s="101"/>
      <c r="D15" s="96"/>
      <c r="E15" s="29"/>
      <c r="F15" s="232"/>
      <c r="G15" s="233"/>
      <c r="H15" s="232"/>
      <c r="I15" s="226" t="e">
        <f t="shared" si="0"/>
        <v>#DIV/0!</v>
      </c>
      <c r="J15" s="57" t="s">
        <v>172</v>
      </c>
    </row>
    <row r="16" spans="1:10" ht="69" customHeight="1" collapsed="1">
      <c r="A16" s="64"/>
      <c r="B16" s="64"/>
      <c r="C16" s="100" t="s">
        <v>133</v>
      </c>
      <c r="D16" s="102" t="s">
        <v>131</v>
      </c>
      <c r="E16" s="106">
        <v>370</v>
      </c>
      <c r="F16" s="229">
        <v>300</v>
      </c>
      <c r="G16" s="230">
        <v>300</v>
      </c>
      <c r="H16" s="230">
        <v>280</v>
      </c>
      <c r="I16" s="226">
        <v>0.93</v>
      </c>
      <c r="J16" s="57" t="s">
        <v>172</v>
      </c>
    </row>
    <row r="17" spans="1:10" ht="12.75" hidden="1" customHeight="1" outlineLevel="1">
      <c r="A17" s="98" t="s">
        <v>62</v>
      </c>
      <c r="B17" s="64"/>
      <c r="C17" s="95"/>
      <c r="D17" s="95"/>
      <c r="E17" s="64"/>
      <c r="F17" s="64"/>
      <c r="G17" s="64"/>
      <c r="H17" s="64"/>
      <c r="I17" s="64"/>
      <c r="J17" s="57"/>
    </row>
    <row r="18" spans="1:10" ht="18" hidden="1" customHeight="1" outlineLevel="1">
      <c r="A18" s="99" t="s">
        <v>37</v>
      </c>
      <c r="B18" s="64"/>
      <c r="C18" s="29"/>
      <c r="D18" s="95"/>
      <c r="E18" s="64"/>
      <c r="F18" s="64"/>
      <c r="G18" s="64"/>
      <c r="H18" s="64"/>
      <c r="I18" s="64"/>
      <c r="J18" s="57"/>
    </row>
    <row r="19" spans="1:10" hidden="1" outlineLevel="1">
      <c r="A19" s="64"/>
      <c r="B19" s="64"/>
      <c r="C19" s="95"/>
      <c r="D19" s="95"/>
      <c r="E19" s="64"/>
      <c r="F19" s="64"/>
      <c r="G19" s="64"/>
      <c r="H19" s="64"/>
      <c r="I19" s="64"/>
      <c r="J19" s="57"/>
    </row>
    <row r="20" spans="1:10" s="68" customFormat="1" ht="15" hidden="1" customHeight="1" outlineLevel="1" thickTop="1">
      <c r="A20" s="83"/>
      <c r="B20" s="83" t="s">
        <v>38</v>
      </c>
      <c r="C20" s="83"/>
      <c r="D20" s="345"/>
      <c r="E20" s="345"/>
      <c r="F20" s="345"/>
      <c r="G20" s="345"/>
      <c r="H20" s="345"/>
      <c r="I20" s="63"/>
      <c r="J20" s="57"/>
    </row>
    <row r="21" spans="1:10" s="68" customFormat="1" hidden="1" outlineLevel="1">
      <c r="A21" s="83" t="s">
        <v>57</v>
      </c>
      <c r="B21" s="83" t="s">
        <v>61</v>
      </c>
      <c r="C21" s="83"/>
      <c r="D21" s="345"/>
      <c r="E21" s="345"/>
      <c r="F21" s="345"/>
      <c r="G21" s="345"/>
      <c r="H21" s="345"/>
      <c r="I21" s="63"/>
      <c r="J21" s="57"/>
    </row>
    <row r="22" spans="1:10" s="68" customFormat="1" hidden="1" outlineLevel="1">
      <c r="A22" s="345" t="s">
        <v>39</v>
      </c>
      <c r="B22" s="345"/>
      <c r="C22" s="83"/>
      <c r="D22" s="345" t="s">
        <v>69</v>
      </c>
      <c r="E22" s="345"/>
      <c r="F22" s="345"/>
      <c r="G22" s="345"/>
      <c r="H22" s="345"/>
      <c r="I22" s="345"/>
      <c r="J22" s="57"/>
    </row>
    <row r="23" spans="1:10" s="68" customFormat="1" ht="63" hidden="1" outlineLevel="1">
      <c r="A23" s="345"/>
      <c r="B23" s="345"/>
      <c r="C23" s="83" t="s">
        <v>65</v>
      </c>
      <c r="D23" s="83" t="s">
        <v>70</v>
      </c>
      <c r="E23" s="83" t="s">
        <v>112</v>
      </c>
      <c r="F23" s="83" t="s">
        <v>113</v>
      </c>
      <c r="G23" s="83" t="s">
        <v>114</v>
      </c>
      <c r="H23" s="83" t="s">
        <v>115</v>
      </c>
      <c r="I23" s="83" t="s">
        <v>66</v>
      </c>
      <c r="J23" s="57"/>
    </row>
    <row r="24" spans="1:10" s="68" customFormat="1" ht="31.5" hidden="1" outlineLevel="1">
      <c r="A24" s="83" t="s">
        <v>58</v>
      </c>
      <c r="B24" s="83" t="s">
        <v>54</v>
      </c>
      <c r="C24" s="45"/>
      <c r="D24" s="45"/>
      <c r="E24" s="45"/>
      <c r="F24" s="45"/>
      <c r="G24" s="45"/>
      <c r="H24" s="45"/>
      <c r="I24" s="45"/>
      <c r="J24" s="57"/>
    </row>
    <row r="25" spans="1:10" s="68" customFormat="1" hidden="1" outlineLevel="1">
      <c r="A25" s="83"/>
      <c r="B25" s="83"/>
      <c r="C25" s="83" t="s">
        <v>35</v>
      </c>
      <c r="D25" s="61" t="s">
        <v>40</v>
      </c>
      <c r="E25" s="83">
        <v>35</v>
      </c>
      <c r="F25" s="83">
        <v>32</v>
      </c>
      <c r="G25" s="83">
        <v>33</v>
      </c>
      <c r="H25" s="83">
        <v>33</v>
      </c>
      <c r="I25" s="62">
        <f>H25/G25</f>
        <v>1</v>
      </c>
      <c r="J25" s="57"/>
    </row>
    <row r="26" spans="1:10" s="68" customFormat="1" hidden="1" outlineLevel="1">
      <c r="A26" s="83"/>
      <c r="B26" s="83"/>
      <c r="C26" s="83" t="s">
        <v>36</v>
      </c>
      <c r="D26" s="61" t="s">
        <v>41</v>
      </c>
      <c r="E26" s="83">
        <v>1000</v>
      </c>
      <c r="F26" s="83">
        <v>2000</v>
      </c>
      <c r="G26" s="83">
        <v>1900</v>
      </c>
      <c r="H26" s="83">
        <v>2100</v>
      </c>
      <c r="I26" s="62">
        <f>H26/G26</f>
        <v>1.1052631578947369</v>
      </c>
      <c r="J26" s="57"/>
    </row>
    <row r="27" spans="1:10" s="68" customFormat="1" ht="15" hidden="1" customHeight="1" outlineLevel="1">
      <c r="A27" s="83"/>
      <c r="B27" s="83"/>
      <c r="C27" s="83" t="s">
        <v>43</v>
      </c>
      <c r="D27" s="45" t="s">
        <v>42</v>
      </c>
      <c r="E27" s="83">
        <v>5000</v>
      </c>
      <c r="F27" s="83">
        <v>7000</v>
      </c>
      <c r="G27" s="83">
        <v>6900</v>
      </c>
      <c r="H27" s="83">
        <v>3000</v>
      </c>
      <c r="I27" s="62">
        <f>H27/G27</f>
        <v>0.43478260869565216</v>
      </c>
      <c r="J27" s="57"/>
    </row>
    <row r="28" spans="1:10" s="68" customFormat="1" ht="15" hidden="1" customHeight="1" outlineLevel="1">
      <c r="A28" s="83" t="s">
        <v>59</v>
      </c>
      <c r="B28" s="83" t="s">
        <v>55</v>
      </c>
      <c r="C28" s="83" t="s">
        <v>67</v>
      </c>
      <c r="D28" s="45" t="s">
        <v>44</v>
      </c>
      <c r="E28" s="83">
        <v>15</v>
      </c>
      <c r="F28" s="83">
        <v>25</v>
      </c>
      <c r="G28" s="83">
        <v>25</v>
      </c>
      <c r="H28" s="83">
        <v>25</v>
      </c>
      <c r="I28" s="62">
        <f>H28/G28</f>
        <v>1</v>
      </c>
      <c r="J28" s="57"/>
    </row>
    <row r="29" spans="1:10" s="68" customFormat="1" ht="15" hidden="1" customHeight="1" outlineLevel="1">
      <c r="A29" s="63"/>
      <c r="B29" s="83"/>
      <c r="C29" s="45"/>
      <c r="D29" s="45"/>
      <c r="E29" s="83"/>
      <c r="F29" s="63"/>
      <c r="G29" s="63"/>
      <c r="H29" s="63"/>
      <c r="I29" s="63"/>
      <c r="J29" s="57"/>
    </row>
    <row r="30" spans="1:10" s="68" customFormat="1" ht="15" hidden="1" customHeight="1" outlineLevel="1">
      <c r="A30" s="83"/>
      <c r="B30" s="83"/>
      <c r="C30" s="45"/>
      <c r="D30" s="45"/>
      <c r="E30" s="83"/>
      <c r="F30" s="63"/>
      <c r="G30" s="63"/>
      <c r="H30" s="63"/>
      <c r="I30" s="63"/>
      <c r="J30" s="57"/>
    </row>
    <row r="31" spans="1:10" s="68" customFormat="1" ht="15" hidden="1" customHeight="1" outlineLevel="1">
      <c r="A31" s="83"/>
      <c r="B31" s="83"/>
      <c r="C31" s="45"/>
      <c r="D31" s="45"/>
      <c r="E31" s="83"/>
      <c r="F31" s="63"/>
      <c r="G31" s="63"/>
      <c r="H31" s="63"/>
      <c r="I31" s="63"/>
      <c r="J31" s="57"/>
    </row>
    <row r="32" spans="1:10" s="68" customFormat="1" ht="15" hidden="1" customHeight="1" outlineLevel="1" thickBot="1">
      <c r="A32" s="83" t="s">
        <v>60</v>
      </c>
      <c r="B32" s="83" t="s">
        <v>56</v>
      </c>
      <c r="C32" s="45"/>
      <c r="D32" s="45"/>
      <c r="E32" s="83"/>
      <c r="F32" s="63"/>
      <c r="G32" s="63"/>
      <c r="H32" s="63"/>
      <c r="I32" s="63"/>
      <c r="J32" s="57"/>
    </row>
    <row r="33" spans="1:12" ht="57" customHeight="1" collapsed="1">
      <c r="A33" s="64"/>
      <c r="B33" s="64"/>
      <c r="C33" s="64"/>
      <c r="D33" s="105"/>
      <c r="E33" s="64"/>
      <c r="F33" s="64"/>
      <c r="G33" s="64"/>
      <c r="H33" s="64"/>
      <c r="I33" s="103"/>
      <c r="J33" s="57"/>
    </row>
    <row r="34" spans="1:12" hidden="1"/>
    <row r="36" spans="1:12" ht="30.75" customHeight="1">
      <c r="A36" s="349"/>
      <c r="B36" s="350" t="s">
        <v>22</v>
      </c>
      <c r="C36" s="64" t="s">
        <v>9</v>
      </c>
      <c r="D36" s="353" t="s">
        <v>134</v>
      </c>
      <c r="E36" s="354"/>
      <c r="F36" s="350" t="s">
        <v>90</v>
      </c>
      <c r="G36" s="355"/>
      <c r="H36" s="356"/>
      <c r="I36" s="64" t="s">
        <v>9</v>
      </c>
      <c r="J36" s="29" t="s">
        <v>121</v>
      </c>
      <c r="K36" s="360"/>
      <c r="L36" s="360"/>
    </row>
    <row r="37" spans="1:12" ht="27" customHeight="1">
      <c r="A37" s="349"/>
      <c r="B37" s="351"/>
      <c r="C37" s="64" t="s">
        <v>23</v>
      </c>
      <c r="D37" s="361"/>
      <c r="E37" s="362"/>
      <c r="F37" s="351"/>
      <c r="G37" s="357"/>
      <c r="H37" s="349"/>
      <c r="I37" s="64" t="s">
        <v>23</v>
      </c>
      <c r="J37" s="64"/>
      <c r="K37" s="360"/>
      <c r="L37" s="360"/>
    </row>
    <row r="38" spans="1:12" ht="33" customHeight="1">
      <c r="A38" s="349"/>
      <c r="B38" s="352"/>
      <c r="C38" s="64" t="s">
        <v>24</v>
      </c>
      <c r="D38" s="363" t="s">
        <v>184</v>
      </c>
      <c r="E38" s="364"/>
      <c r="F38" s="352"/>
      <c r="G38" s="358"/>
      <c r="H38" s="359"/>
      <c r="I38" s="64" t="s">
        <v>24</v>
      </c>
      <c r="J38" s="29" t="s">
        <v>185</v>
      </c>
      <c r="K38" s="360"/>
      <c r="L38" s="360"/>
    </row>
  </sheetData>
  <mergeCells count="17">
    <mergeCell ref="K36:L36"/>
    <mergeCell ref="D37:E37"/>
    <mergeCell ref="K37:L37"/>
    <mergeCell ref="D38:E38"/>
    <mergeCell ref="K38:L38"/>
    <mergeCell ref="A22:B23"/>
    <mergeCell ref="D22:I22"/>
    <mergeCell ref="A36:A38"/>
    <mergeCell ref="B36:B38"/>
    <mergeCell ref="D36:E36"/>
    <mergeCell ref="F36:H38"/>
    <mergeCell ref="D21:H21"/>
    <mergeCell ref="D3:I3"/>
    <mergeCell ref="B4:I4"/>
    <mergeCell ref="D5:I5"/>
    <mergeCell ref="A6:B6"/>
    <mergeCell ref="D20:H20"/>
  </mergeCells>
  <printOptions horizontalCentered="1" verticalCentered="1"/>
  <pageMargins left="0.25" right="0.25" top="0.75" bottom="0.75" header="0.3" footer="0.3"/>
  <pageSetup paperSize="9" scale="48" orientation="landscape" horizontalDpi="4294967294" verticalDpi="4294967294" r:id="rId1"/>
  <headerFooter>
    <oddFooter>&amp;L4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18"/>
  <sheetViews>
    <sheetView zoomScale="85" zoomScaleNormal="85" workbookViewId="0">
      <selection activeCell="H10" sqref="H10"/>
    </sheetView>
  </sheetViews>
  <sheetFormatPr defaultColWidth="9.140625" defaultRowHeight="33.75" customHeight="1"/>
  <cols>
    <col min="1" max="1" width="13" style="31" customWidth="1"/>
    <col min="2" max="2" width="34" style="31" customWidth="1"/>
    <col min="3" max="3" width="19.28515625" style="31" customWidth="1"/>
    <col min="4" max="4" width="20.28515625" style="31" customWidth="1"/>
    <col min="5" max="5" width="17.42578125" style="31" customWidth="1"/>
    <col min="6" max="6" width="17.5703125" style="31" customWidth="1"/>
    <col min="7" max="7" width="22.28515625" style="31" customWidth="1"/>
    <col min="8" max="8" width="21.85546875" style="31" customWidth="1"/>
    <col min="9" max="9" width="24.85546875" style="31" customWidth="1"/>
    <col min="10" max="10" width="26.140625" style="175" customWidth="1"/>
    <col min="11" max="11" width="25.140625" style="31" customWidth="1"/>
    <col min="12" max="16384" width="9.140625" style="31"/>
  </cols>
  <sheetData>
    <row r="2" spans="1:11" s="39" customFormat="1" ht="33.75" customHeight="1">
      <c r="C2" s="40"/>
      <c r="G2" s="41"/>
      <c r="H2" s="41"/>
      <c r="I2" s="41"/>
      <c r="J2" s="41"/>
    </row>
    <row r="3" spans="1:11" s="30" customFormat="1" ht="33.75" customHeight="1">
      <c r="B3" s="39" t="s">
        <v>102</v>
      </c>
      <c r="G3" s="35"/>
      <c r="H3" s="35"/>
      <c r="I3" s="35"/>
      <c r="J3" s="35"/>
    </row>
    <row r="4" spans="1:11" s="30" customFormat="1" ht="33.75" customHeight="1">
      <c r="B4" s="30" t="s">
        <v>101</v>
      </c>
      <c r="G4" s="35"/>
      <c r="H4" s="35"/>
      <c r="I4" s="35"/>
      <c r="J4" s="35"/>
    </row>
    <row r="5" spans="1:11" ht="50.25" customHeight="1" thickBot="1">
      <c r="B5" s="31" t="s">
        <v>125</v>
      </c>
      <c r="D5" s="31" t="s">
        <v>161</v>
      </c>
      <c r="G5" s="34"/>
      <c r="H5" s="34"/>
      <c r="I5" s="34"/>
      <c r="J5" s="34"/>
    </row>
    <row r="6" spans="1:11" ht="33.75" customHeight="1">
      <c r="A6" s="380" t="s">
        <v>33</v>
      </c>
      <c r="B6" s="386" t="s">
        <v>45</v>
      </c>
      <c r="C6" s="32" t="s">
        <v>46</v>
      </c>
      <c r="D6" s="32" t="s">
        <v>47</v>
      </c>
      <c r="E6" s="32" t="s">
        <v>63</v>
      </c>
      <c r="F6" s="32" t="s">
        <v>100</v>
      </c>
      <c r="G6" s="386" t="s">
        <v>173</v>
      </c>
      <c r="H6" s="386" t="s">
        <v>195</v>
      </c>
      <c r="I6" s="386" t="s">
        <v>196</v>
      </c>
      <c r="J6" s="239"/>
      <c r="K6" s="382" t="s">
        <v>29</v>
      </c>
    </row>
    <row r="7" spans="1:11" ht="63" customHeight="1">
      <c r="A7" s="381"/>
      <c r="B7" s="385"/>
      <c r="C7" s="33" t="s">
        <v>30</v>
      </c>
      <c r="D7" s="33" t="s">
        <v>48</v>
      </c>
      <c r="E7" s="33" t="s">
        <v>48</v>
      </c>
      <c r="F7" s="385" t="s">
        <v>32</v>
      </c>
      <c r="G7" s="385"/>
      <c r="H7" s="385"/>
      <c r="I7" s="385"/>
      <c r="J7" s="240" t="s">
        <v>107</v>
      </c>
      <c r="K7" s="383"/>
    </row>
    <row r="8" spans="1:11" ht="33.75" customHeight="1">
      <c r="A8" s="381"/>
      <c r="B8" s="385"/>
      <c r="C8" s="81" t="s">
        <v>31</v>
      </c>
      <c r="D8" s="81" t="s">
        <v>174</v>
      </c>
      <c r="E8" s="81" t="s">
        <v>174</v>
      </c>
      <c r="F8" s="385"/>
      <c r="G8" s="387"/>
      <c r="H8" s="387"/>
      <c r="I8" s="387"/>
      <c r="J8" s="241"/>
      <c r="K8" s="384"/>
    </row>
    <row r="9" spans="1:11" ht="50.25" customHeight="1">
      <c r="A9" s="112" t="s">
        <v>197</v>
      </c>
      <c r="B9" s="113" t="s">
        <v>165</v>
      </c>
      <c r="C9" s="113">
        <v>6000</v>
      </c>
      <c r="D9" s="36">
        <v>6000</v>
      </c>
      <c r="E9" s="36">
        <v>6000</v>
      </c>
      <c r="F9" s="113">
        <v>5400</v>
      </c>
      <c r="G9" s="113">
        <v>5400</v>
      </c>
      <c r="H9" s="114">
        <v>5400</v>
      </c>
      <c r="I9" s="114">
        <v>5400</v>
      </c>
      <c r="J9" s="243">
        <v>1</v>
      </c>
      <c r="K9" s="57" t="s">
        <v>166</v>
      </c>
    </row>
    <row r="10" spans="1:11" s="175" customFormat="1" ht="50.25" customHeight="1">
      <c r="A10" s="112" t="s">
        <v>145</v>
      </c>
      <c r="B10" s="113" t="s">
        <v>198</v>
      </c>
      <c r="C10" s="113"/>
      <c r="D10" s="36"/>
      <c r="E10" s="36"/>
      <c r="F10" s="113">
        <v>600</v>
      </c>
      <c r="G10" s="113">
        <v>600</v>
      </c>
      <c r="H10" s="114">
        <v>600</v>
      </c>
      <c r="I10" s="114">
        <v>0</v>
      </c>
      <c r="J10" s="243">
        <v>0</v>
      </c>
      <c r="K10" s="57" t="s">
        <v>199</v>
      </c>
    </row>
    <row r="11" spans="1:11" ht="42.75" customHeight="1">
      <c r="A11" s="36"/>
      <c r="B11" s="36" t="s">
        <v>21</v>
      </c>
      <c r="C11" s="36"/>
      <c r="D11" s="36"/>
      <c r="E11" s="36"/>
      <c r="F11" s="36"/>
      <c r="G11" s="36"/>
      <c r="H11" s="36"/>
      <c r="I11" s="36"/>
      <c r="J11" s="36"/>
      <c r="K11" s="57"/>
    </row>
    <row r="12" spans="1:11" ht="33.7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</row>
    <row r="13" spans="1:11" ht="22.5" customHeight="1">
      <c r="G13" s="34"/>
      <c r="H13" s="34"/>
      <c r="I13" s="34"/>
      <c r="J13" s="34"/>
    </row>
    <row r="15" spans="1:11" ht="33.75" customHeight="1" thickBot="1"/>
    <row r="16" spans="1:11" ht="33.75" customHeight="1">
      <c r="A16" s="365" t="s">
        <v>22</v>
      </c>
      <c r="B16" s="366"/>
      <c r="C16" s="37" t="s">
        <v>9</v>
      </c>
      <c r="D16" s="370" t="s">
        <v>136</v>
      </c>
      <c r="E16" s="371"/>
      <c r="F16" s="372" t="s">
        <v>90</v>
      </c>
      <c r="G16" s="37" t="s">
        <v>9</v>
      </c>
      <c r="H16" s="370" t="s">
        <v>121</v>
      </c>
      <c r="I16" s="375"/>
      <c r="J16" s="242"/>
    </row>
    <row r="17" spans="1:10" ht="33.75" customHeight="1">
      <c r="A17" s="367"/>
      <c r="B17" s="349"/>
      <c r="C17" s="29" t="s">
        <v>23</v>
      </c>
      <c r="D17" s="353"/>
      <c r="E17" s="354"/>
      <c r="F17" s="373"/>
      <c r="G17" s="29" t="s">
        <v>23</v>
      </c>
      <c r="H17" s="353"/>
      <c r="I17" s="376"/>
      <c r="J17" s="242"/>
    </row>
    <row r="18" spans="1:10" ht="33.75" customHeight="1" thickBot="1">
      <c r="A18" s="368"/>
      <c r="B18" s="369"/>
      <c r="C18" s="38" t="s">
        <v>24</v>
      </c>
      <c r="D18" s="377" t="s">
        <v>184</v>
      </c>
      <c r="E18" s="378"/>
      <c r="F18" s="374"/>
      <c r="G18" s="38" t="s">
        <v>24</v>
      </c>
      <c r="H18" s="377" t="s">
        <v>184</v>
      </c>
      <c r="I18" s="379"/>
      <c r="J18" s="242"/>
    </row>
  </sheetData>
  <mergeCells count="15">
    <mergeCell ref="A6:A8"/>
    <mergeCell ref="K6:K8"/>
    <mergeCell ref="F7:F8"/>
    <mergeCell ref="B6:B8"/>
    <mergeCell ref="G6:G8"/>
    <mergeCell ref="H6:H8"/>
    <mergeCell ref="I6:I8"/>
    <mergeCell ref="A16:B18"/>
    <mergeCell ref="D16:E16"/>
    <mergeCell ref="F16:F18"/>
    <mergeCell ref="H16:I16"/>
    <mergeCell ref="D17:E17"/>
    <mergeCell ref="H17:I17"/>
    <mergeCell ref="D18:E18"/>
    <mergeCell ref="H18:I18"/>
  </mergeCells>
  <printOptions horizontalCentered="1" verticalCentered="1"/>
  <pageMargins left="0" right="0" top="0" bottom="0" header="0" footer="0"/>
  <pageSetup paperSize="9" scale="67" orientation="landscape" r:id="rId1"/>
  <headerFooter alignWithMargins="0">
    <oddFooter>&amp;L5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4'!Print_Area</vt:lpstr>
      <vt:lpstr>'Aneksi nr. 5'!Print_Area</vt:lpstr>
      <vt:lpstr>'Aneksi nr.1'!Print_Area</vt:lpstr>
      <vt:lpstr>'Aneksi nr.2'!Print_Area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User</cp:lastModifiedBy>
  <cp:lastPrinted>2022-05-30T11:54:44Z</cp:lastPrinted>
  <dcterms:created xsi:type="dcterms:W3CDTF">2006-01-12T07:01:41Z</dcterms:created>
  <dcterms:modified xsi:type="dcterms:W3CDTF">2023-09-29T08:18:06Z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